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<sst xmlns="http://schemas.openxmlformats.org/spreadsheetml/2006/main" count="391" uniqueCount="192">
  <si>
    <t>Общегосударственные вопросы</t>
  </si>
  <si>
    <t>000 00 00</t>
  </si>
  <si>
    <t>000 </t>
  </si>
  <si>
    <t>001 00 00</t>
  </si>
  <si>
    <t>Центральный аппарат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</si>
  <si>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</si>
  <si>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</si>
  <si>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</si>
  <si>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</si>
  <si>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</si>
  <si>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</si>
  <si>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</si>
  <si>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Резервные фонды</t>
  </si>
  <si>
    <t>070 00 00</t>
  </si>
  <si>
    <t>Резервные фонды органов местного самоуправления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</si>
  <si>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</si>
  <si>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</si>
  <si>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</si>
  <si>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</si>
  <si>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</si>
  <si>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</si>
  <si>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бедствий, гражданская оборона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</si>
  <si>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</si>
  <si>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</si>
  <si>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</si>
  <si>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</si>
  <si>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</si>
  <si>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</si>
  <si>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</si>
  <si>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</si>
  <si>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</si>
  <si>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</si>
  <si>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</si>
  <si>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Мероприятия по благоустройству городских и сельских поселений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</si>
  <si>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</si>
  <si>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</si>
  <si>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</si>
  <si>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</si>
  <si>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</si>
  <si>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</si>
  <si>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</si>
  <si>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</si>
  <si>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</si>
  <si>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</si>
  <si>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</si>
  <si>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</si>
  <si>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</si>
  <si>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</si>
  <si>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</si>
  <si>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</si>
  <si>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</si>
  <si>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</si>
  <si>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</si>
  <si>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</si>
  <si>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</si>
  <si>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</si>
  <si>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</si>
  <si>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</si>
  <si>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</si>
  <si>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</si>
  <si>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</si>
  <si>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</si>
  <si>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</si>
  <si>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</si>
  <si>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</si>
  <si>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</si>
  <si>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</si>
  <si>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</si>
  <si>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</si>
  <si>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</si>
  <si>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Государственная поддержка в сфере культуры, кинематографии и средств массовой информации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</si>
  <si>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</si>
  <si>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</si>
  <si>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457 00 00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</si>
  <si>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</si>
  <si>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</si>
  <si>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</si>
  <si>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</si>
  <si>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</si>
  <si>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</si>
  <si>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</si>
  <si>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</si>
  <si>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</si>
  <si>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</si>
  <si>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</si>
  <si>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</si>
  <si>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</si>
  <si>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Спортивные команды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</si>
  <si>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</si>
  <si>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</si>
  <si>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</si>
  <si>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</si>
  <si>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</si>
  <si>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</si>
  <si>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</si>
  <si>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</si>
  <si>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Наименование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</si>
  <si>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</si>
  <si>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</si>
  <si>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Глава законодательной (представительной)  власти местного самоуправления</t>
  </si>
  <si>
    <t xml:space="preserve"> Связь и информатика</t>
  </si>
  <si>
    <t xml:space="preserve">Мероприятия в области строительства, архитектуры и градостроительства </t>
  </si>
  <si>
    <t>338 00 00</t>
  </si>
  <si>
    <t>Меропиятия в области застройки территорий</t>
  </si>
  <si>
    <t xml:space="preserve">338 00 00 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</si>
  <si>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</si>
  <si>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</si>
  <si>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</si>
  <si>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</si>
  <si>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</si>
  <si>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Дотации и субвенции</t>
  </si>
  <si>
    <t>Реализация государтсвенной политики в области приватизации и управления государственной и муниципальной собственностью</t>
  </si>
  <si>
    <t>517 00 00</t>
  </si>
  <si>
    <t>450 00 00</t>
  </si>
  <si>
    <t>Руководство и управление в сфере установленных функций</t>
  </si>
  <si>
    <t xml:space="preserve">001 00 00 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</si>
  <si>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</si>
  <si>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</si>
  <si>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</si>
  <si>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</si>
  <si>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330 00 00</t>
  </si>
  <si>
    <t xml:space="preserve">Информационные технологии и связь </t>
  </si>
  <si>
    <t>Информатика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</si>
  <si>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</si>
  <si>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</si>
  <si>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</si>
  <si>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>Другие вопросы в области жилищно-коммунального хозяйства</t>
  </si>
  <si>
    <t>Состояние окружающей среды и природопользования</t>
  </si>
  <si>
    <t>Другие вопросы в области культуры, кинематографии т средств массовой информации</t>
  </si>
  <si>
    <t>Другие вопросы в области здравоохранения и спорта</t>
  </si>
  <si>
    <t xml:space="preserve"> 000 00 00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</si>
  <si>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</si>
  <si>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</si>
  <si>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</si>
  <si>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Меры социальной поддержки граждан</t>
  </si>
  <si>
    <t>505 00 00</t>
  </si>
  <si>
    <t>Оказание социальной помощи</t>
  </si>
  <si>
    <t>102 00 00</t>
  </si>
  <si>
    <t>Строительство объектов общегражданского назначения</t>
  </si>
  <si>
    <t>Непрограммные инвестиции в основные фонды</t>
  </si>
  <si>
    <t>ПР</t>
  </si>
  <si>
    <t>ЦСР</t>
  </si>
  <si>
    <t>ВР</t>
  </si>
  <si>
    <t>Рз</t>
  </si>
  <si>
    <t>Назначено</t>
  </si>
  <si>
    <t>Исполнено</t>
  </si>
  <si>
    <t>Процент выполнения</t>
  </si>
  <si>
    <t>Межбюджетные трансферты</t>
  </si>
  <si>
    <t>Финансовая помощь бюджетам других уровней</t>
  </si>
  <si>
    <t>Иные безвозмездные и безвозвратные перечисления</t>
  </si>
  <si>
    <t>520 00 00</t>
  </si>
  <si>
    <t>Государственная поддержка малого предпринимательства</t>
  </si>
  <si>
    <t xml:space="preserve">100 04 07 </t>
  </si>
  <si>
    <t>Строительство объектов для нужд отрасли</t>
  </si>
  <si>
    <t>Социальное обеспечение населения</t>
  </si>
  <si>
    <t>315 00 00</t>
  </si>
  <si>
    <t>Дорожное хозяйство</t>
  </si>
  <si>
    <t>Исполнение  бюджета города Реутова в 2006 год по разделам, целевым статьям и видам расходов по функциональной структуре расходов бюджета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</si>
  <si>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</si>
  <si>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</si>
  <si>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в том числе за счет субвенции из областного бюджета</t>
  </si>
  <si>
    <t>Судебная система</t>
  </si>
  <si>
    <t>Фонд компенсаций</t>
  </si>
  <si>
    <t>519 00 00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</si>
  <si>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</si>
  <si>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в том числе за счет областной субвенции</t>
  </si>
  <si>
    <t>Финансирование дополнительных расходов наукоградов Российской Федерации</t>
  </si>
  <si>
    <t>Вещевое обеспечение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</si>
  <si>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</si>
  <si>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</si>
  <si>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</si>
  <si>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Транспорт</t>
  </si>
  <si>
    <t>Отдельные мероприятий в области дорожного хозяйства</t>
  </si>
  <si>
    <t xml:space="preserve">Мероприятия по обеспечению жильём отдельных категорий граждан </t>
  </si>
  <si>
    <t>100 04 07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</si>
  <si>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</si>
  <si>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</si>
  <si>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Предоставление гражданам субсидий на оплату жилого помещения и коммунальных услуг</t>
  </si>
  <si>
    <t>Охрана растительных и животных видив и среды их обитания</t>
  </si>
  <si>
    <t>Специальные (коррекционные) учреждения</t>
  </si>
  <si>
    <t>433 00 00</t>
  </si>
  <si>
    <t>Ежемесячное денежное вознаграждение за классное руководство</t>
  </si>
  <si>
    <t>Внедрение инновационных образовательных программ в государственных и муниципальных общеобразовательных школах</t>
  </si>
  <si>
    <t>Мероприятия в сфере культуры,кинематографии и средств массовой информации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</si>
  <si>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</si>
  <si>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>Другие пособия и компленсации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</si>
  <si>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</si>
  <si>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</si>
  <si>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Целевые программы муниципальных образований</t>
  </si>
  <si>
    <t>795 00 00</t>
  </si>
  <si>
    <t>Субсидии</t>
  </si>
  <si>
    <t xml:space="preserve">          Приложение 3
к Решению Реутовского городского Совета 
 депутатов от 28 марта 2007 года № 22/2007-НА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</si>
</sst>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#,##0.0&quot;р.&quot;;\-#,##0.0&quot;р.&quot;"/>
    <numFmt numFmtId="170" formatCode="#,##0.0&quot;р.&quot;"/>
    <numFmt numFmtId="171" formatCode="0.0"/>
  </numFmts>
  <fonts count="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3" max="3" width="6.375" style="1" customWidth="1"/>
    <col min="4" max="4" width="11.00390625" style="1" customWidth="1"/>
    <col min="5" max="5" width="10.375" style="0" customWidth="1"/>
    <col min="6" max="7" width="12.125" style="0" customWidth="1"/>
    <col min="8" max="8" width="13.00390625" style="0" customWidth="1"/>
  </cols>
  <sheetData>
    <row r="1" spans="5:8" ht="84" customHeight="1">
      <c r="E1" s="25"/>
      <c r="G1" s="33"/>
      <c r="H1" s="33"/>
    </row>
    <row r="2" spans="5:8" ht="84" customHeight="1">
      <c r="E2" s="25"/>
      <c r="G2" s="34" t="s">
        <v>191</v>
      </c>
      <c r="H2" s="34"/>
    </row>
    <row r="3" spans="1:5" ht="36.75" customHeight="1">
      <c r="A3" s="32" t="s">
        <v>157</v>
      </c>
      <c r="B3" s="32"/>
      <c r="C3" s="32"/>
      <c r="D3" s="32"/>
      <c r="E3" s="32"/>
    </row>
    <row r="4" spans="1:8" ht="18.75" customHeight="1">
      <c r="A4" s="14"/>
      <c r="B4" s="15"/>
      <c r="C4" s="15"/>
      <c r="D4" s="15"/>
      <c r="E4" s="15"/>
      <c r="H4" s="16" t="s">
        <v>97</v>
      </c>
    </row>
    <row r="5" spans="1:8" ht="30.75" customHeight="1">
      <c r="A5" s="9" t="s">
        <v>96</v>
      </c>
      <c r="B5" s="10" t="s">
        <v>143</v>
      </c>
      <c r="C5" s="11" t="s">
        <v>140</v>
      </c>
      <c r="D5" s="12" t="s">
        <v>141</v>
      </c>
      <c r="E5" s="13" t="s">
        <v>142</v>
      </c>
      <c r="F5" s="26" t="s">
        <v>144</v>
      </c>
      <c r="G5" s="26" t="s">
        <v>145</v>
      </c>
      <c r="H5" s="13" t="s">
        <v>146</v>
      </c>
    </row>
    <row r="6" spans="1:8" ht="20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s="3" customFormat="1" ht="29.25">
      <c r="A7" s="17" t="s">
        <v>0</v>
      </c>
      <c r="B7" s="18">
        <v>1</v>
      </c>
      <c r="C7" s="5"/>
      <c r="D7" s="6"/>
      <c r="E7" s="7"/>
      <c r="F7" s="27">
        <f>SUM(F8,F11,F15,F19,F23,F26,F29)</f>
        <v>97514.6</v>
      </c>
      <c r="G7" s="27">
        <f>SUM(G8,G11,G15,G19,G23,G26,G29)</f>
        <v>95940.6</v>
      </c>
      <c r="H7" s="29">
        <f>G7/F7*100</f>
        <v>98.3858827293554</v>
      </c>
    </row>
    <row r="8" spans="1:8" s="3" customFormat="1" ht="60">
      <c r="A8" s="4" t="s">
        <v>158</v>
      </c>
      <c r="B8" s="5">
        <v>1</v>
      </c>
      <c r="C8" s="5">
        <v>2</v>
      </c>
      <c r="D8" s="6" t="s">
        <v>1</v>
      </c>
      <c r="E8" s="7">
        <v>0</v>
      </c>
      <c r="F8" s="3">
        <f>SUM(F9)</f>
        <v>1173.3</v>
      </c>
      <c r="G8" s="3">
        <f>SUM(G9)</f>
        <v>1173.2</v>
      </c>
      <c r="H8" s="28">
        <f aca="true" t="shared" si="0" ref="H8:H85">G8/F8*100</f>
        <v>99.99147703059747</v>
      </c>
    </row>
    <row r="9" spans="1:8" s="3" customFormat="1" ht="30">
      <c r="A9" s="4" t="s">
        <v>114</v>
      </c>
      <c r="B9" s="5">
        <v>1</v>
      </c>
      <c r="C9" s="5">
        <v>2</v>
      </c>
      <c r="D9" s="6" t="s">
        <v>115</v>
      </c>
      <c r="E9" s="7">
        <v>0</v>
      </c>
      <c r="F9" s="3">
        <f>SUM(F10)</f>
        <v>1173.3</v>
      </c>
      <c r="G9" s="3">
        <f>SUM(G10)</f>
        <v>1173.2</v>
      </c>
      <c r="H9" s="28">
        <f t="shared" si="0"/>
        <v>99.99147703059747</v>
      </c>
    </row>
    <row r="10" spans="1:8" s="3" customFormat="1" ht="30">
      <c r="A10" s="4" t="s">
        <v>159</v>
      </c>
      <c r="B10" s="5">
        <v>1</v>
      </c>
      <c r="C10" s="5">
        <v>2</v>
      </c>
      <c r="D10" s="6" t="s">
        <v>3</v>
      </c>
      <c r="E10" s="7">
        <v>10</v>
      </c>
      <c r="F10" s="3">
        <v>1173.3</v>
      </c>
      <c r="G10" s="3">
        <v>1173.2</v>
      </c>
      <c r="H10" s="28">
        <f t="shared" si="0"/>
        <v>99.99147703059747</v>
      </c>
    </row>
    <row r="11" spans="1:8" s="3" customFormat="1" ht="75">
      <c r="A11" s="4" t="s">
        <v>98</v>
      </c>
      <c r="B11" s="5">
        <v>1</v>
      </c>
      <c r="C11" s="5">
        <v>3</v>
      </c>
      <c r="D11" s="6" t="s">
        <v>1</v>
      </c>
      <c r="E11" s="7">
        <v>0</v>
      </c>
      <c r="F11" s="3">
        <f>SUM(F12,F14)</f>
        <v>2026.7</v>
      </c>
      <c r="G11" s="3">
        <f>SUM(G12,G14)</f>
        <v>2002.9</v>
      </c>
      <c r="H11" s="28">
        <f t="shared" si="0"/>
        <v>98.82567720925643</v>
      </c>
    </row>
    <row r="12" spans="1:8" s="3" customFormat="1" ht="30">
      <c r="A12" s="4" t="s">
        <v>114</v>
      </c>
      <c r="B12" s="5">
        <v>1</v>
      </c>
      <c r="C12" s="5">
        <v>3</v>
      </c>
      <c r="D12" s="6" t="s">
        <v>115</v>
      </c>
      <c r="E12" s="7">
        <v>0</v>
      </c>
      <c r="F12" s="3">
        <f>SUM(F13)</f>
        <v>1613.4</v>
      </c>
      <c r="G12" s="3">
        <f>SUM(G13)</f>
        <v>1613.3</v>
      </c>
      <c r="H12" s="28">
        <f t="shared" si="0"/>
        <v>99.99380190901202</v>
      </c>
    </row>
    <row r="13" spans="1:8" s="3" customFormat="1" ht="15">
      <c r="A13" s="4" t="s">
        <v>4</v>
      </c>
      <c r="B13" s="5">
        <v>1</v>
      </c>
      <c r="C13" s="5">
        <v>3</v>
      </c>
      <c r="D13" s="6" t="s">
        <v>115</v>
      </c>
      <c r="E13" s="7">
        <v>5</v>
      </c>
      <c r="F13" s="3">
        <v>1613.4</v>
      </c>
      <c r="G13" s="3">
        <v>1613.3</v>
      </c>
      <c r="H13" s="28">
        <f t="shared" si="0"/>
        <v>99.99380190901202</v>
      </c>
    </row>
    <row r="14" spans="1:8" s="3" customFormat="1" ht="45">
      <c r="A14" s="4" t="s">
        <v>99</v>
      </c>
      <c r="B14" s="5">
        <v>1</v>
      </c>
      <c r="C14" s="5">
        <v>3</v>
      </c>
      <c r="D14" s="6" t="s">
        <v>3</v>
      </c>
      <c r="E14" s="7">
        <v>26</v>
      </c>
      <c r="F14" s="3">
        <v>413.3</v>
      </c>
      <c r="G14" s="3">
        <v>389.6</v>
      </c>
      <c r="H14" s="28">
        <f t="shared" si="0"/>
        <v>94.265666586015</v>
      </c>
    </row>
    <row r="15" spans="1:8" s="3" customFormat="1" ht="75">
      <c r="A15" s="4" t="s">
        <v>5</v>
      </c>
      <c r="B15" s="5">
        <v>1</v>
      </c>
      <c r="C15" s="5">
        <v>4</v>
      </c>
      <c r="D15" s="6" t="s">
        <v>6</v>
      </c>
      <c r="E15" s="7" t="s">
        <v>2</v>
      </c>
      <c r="F15" s="3">
        <f>SUM(F16)</f>
        <v>63894.6</v>
      </c>
      <c r="G15" s="3">
        <f>SUM(G16)</f>
        <v>62814</v>
      </c>
      <c r="H15" s="28">
        <f t="shared" si="0"/>
        <v>98.30877726756252</v>
      </c>
    </row>
    <row r="16" spans="1:8" s="3" customFormat="1" ht="30">
      <c r="A16" s="4" t="s">
        <v>114</v>
      </c>
      <c r="B16" s="5">
        <v>1</v>
      </c>
      <c r="C16" s="5">
        <v>4</v>
      </c>
      <c r="D16" s="6" t="s">
        <v>3</v>
      </c>
      <c r="E16" s="7">
        <v>0</v>
      </c>
      <c r="F16" s="3">
        <f>SUM(F17)</f>
        <v>63894.6</v>
      </c>
      <c r="G16" s="3">
        <f>SUM(G17)</f>
        <v>62814</v>
      </c>
      <c r="H16" s="28">
        <f t="shared" si="0"/>
        <v>98.30877726756252</v>
      </c>
    </row>
    <row r="17" spans="1:8" s="3" customFormat="1" ht="15">
      <c r="A17" s="4" t="s">
        <v>4</v>
      </c>
      <c r="B17" s="5">
        <v>1</v>
      </c>
      <c r="C17" s="5">
        <v>4</v>
      </c>
      <c r="D17" s="6" t="s">
        <v>3</v>
      </c>
      <c r="E17" s="7">
        <v>5</v>
      </c>
      <c r="F17" s="3">
        <v>63894.6</v>
      </c>
      <c r="G17" s="3">
        <v>62814</v>
      </c>
      <c r="H17" s="28">
        <f t="shared" si="0"/>
        <v>98.30877726756252</v>
      </c>
    </row>
    <row r="18" spans="1:8" s="3" customFormat="1" ht="30">
      <c r="A18" s="4" t="s">
        <v>160</v>
      </c>
      <c r="B18" s="5">
        <v>1</v>
      </c>
      <c r="C18" s="5">
        <v>4</v>
      </c>
      <c r="D18" s="6" t="s">
        <v>3</v>
      </c>
      <c r="E18" s="7">
        <v>5</v>
      </c>
      <c r="F18" s="3">
        <v>4125</v>
      </c>
      <c r="G18" s="3">
        <v>3623.8</v>
      </c>
      <c r="H18" s="28">
        <f t="shared" si="0"/>
        <v>87.84969696969698</v>
      </c>
    </row>
    <row r="19" spans="1:8" s="3" customFormat="1" ht="15">
      <c r="A19" s="4" t="s">
        <v>161</v>
      </c>
      <c r="B19" s="5">
        <v>1</v>
      </c>
      <c r="C19" s="5">
        <v>5</v>
      </c>
      <c r="D19" s="6" t="s">
        <v>1</v>
      </c>
      <c r="E19" s="7">
        <v>0</v>
      </c>
      <c r="F19" s="3">
        <f>SUM(F20)</f>
        <v>36</v>
      </c>
      <c r="H19" s="28">
        <f t="shared" si="0"/>
        <v>0</v>
      </c>
    </row>
    <row r="20" spans="1:8" s="3" customFormat="1" ht="15">
      <c r="A20" s="4" t="s">
        <v>162</v>
      </c>
      <c r="B20" s="5">
        <v>1</v>
      </c>
      <c r="C20" s="5">
        <v>5</v>
      </c>
      <c r="D20" s="6" t="s">
        <v>163</v>
      </c>
      <c r="E20" s="7">
        <v>0</v>
      </c>
      <c r="F20" s="3">
        <f>SUM(F21)</f>
        <v>36</v>
      </c>
      <c r="H20" s="28">
        <f t="shared" si="0"/>
        <v>0</v>
      </c>
    </row>
    <row r="21" spans="1:8" s="3" customFormat="1" ht="90">
      <c r="A21" s="4" t="s">
        <v>164</v>
      </c>
      <c r="B21" s="5">
        <v>1</v>
      </c>
      <c r="C21" s="5">
        <v>5</v>
      </c>
      <c r="D21" s="6" t="s">
        <v>163</v>
      </c>
      <c r="E21" s="7">
        <v>70</v>
      </c>
      <c r="F21" s="3">
        <f>SUM(F22)</f>
        <v>36</v>
      </c>
      <c r="H21" s="28">
        <f t="shared" si="0"/>
        <v>0</v>
      </c>
    </row>
    <row r="22" spans="1:8" s="3" customFormat="1" ht="30">
      <c r="A22" s="4" t="s">
        <v>165</v>
      </c>
      <c r="B22" s="5">
        <v>1</v>
      </c>
      <c r="C22" s="5">
        <v>5</v>
      </c>
      <c r="D22" s="6" t="s">
        <v>163</v>
      </c>
      <c r="E22" s="7">
        <v>70</v>
      </c>
      <c r="F22" s="3">
        <v>36</v>
      </c>
      <c r="H22" s="28">
        <f t="shared" si="0"/>
        <v>0</v>
      </c>
    </row>
    <row r="23" spans="1:8" s="3" customFormat="1" ht="30">
      <c r="A23" s="4" t="s">
        <v>8</v>
      </c>
      <c r="B23" s="5">
        <v>1</v>
      </c>
      <c r="C23" s="5">
        <v>12</v>
      </c>
      <c r="D23" s="6" t="s">
        <v>1</v>
      </c>
      <c r="E23" s="7">
        <v>0</v>
      </c>
      <c r="F23" s="3">
        <f>SUM(F24)</f>
        <v>1449.3</v>
      </c>
      <c r="G23" s="3">
        <f>SUM(G24)</f>
        <v>1449.3</v>
      </c>
      <c r="H23" s="28">
        <f t="shared" si="0"/>
        <v>100</v>
      </c>
    </row>
    <row r="24" spans="1:8" s="3" customFormat="1" ht="30">
      <c r="A24" s="4" t="s">
        <v>9</v>
      </c>
      <c r="B24" s="5">
        <v>1</v>
      </c>
      <c r="C24" s="5">
        <v>12</v>
      </c>
      <c r="D24" s="6" t="s">
        <v>10</v>
      </c>
      <c r="E24" s="7">
        <v>0</v>
      </c>
      <c r="F24" s="3">
        <f>SUM(F25)</f>
        <v>1449.3</v>
      </c>
      <c r="G24" s="3">
        <f>SUM(G25)</f>
        <v>1449.3</v>
      </c>
      <c r="H24" s="28">
        <f t="shared" si="0"/>
        <v>100</v>
      </c>
    </row>
    <row r="25" spans="1:8" s="3" customFormat="1" ht="30">
      <c r="A25" s="4" t="s">
        <v>11</v>
      </c>
      <c r="B25" s="5">
        <v>1</v>
      </c>
      <c r="C25" s="5">
        <v>12</v>
      </c>
      <c r="D25" s="6" t="s">
        <v>10</v>
      </c>
      <c r="E25" s="7">
        <v>152</v>
      </c>
      <c r="F25" s="3">
        <v>1449.3</v>
      </c>
      <c r="G25" s="3">
        <v>1449.3</v>
      </c>
      <c r="H25" s="28">
        <f t="shared" si="0"/>
        <v>100</v>
      </c>
    </row>
    <row r="26" spans="1:8" s="3" customFormat="1" ht="15">
      <c r="A26" s="4" t="s">
        <v>12</v>
      </c>
      <c r="B26" s="5">
        <v>1</v>
      </c>
      <c r="C26" s="5">
        <v>13</v>
      </c>
      <c r="D26" s="6" t="s">
        <v>1</v>
      </c>
      <c r="E26" s="7">
        <v>0</v>
      </c>
      <c r="F26" s="3">
        <f>SUM(F27)</f>
        <v>77.5</v>
      </c>
      <c r="H26" s="28">
        <f t="shared" si="0"/>
        <v>0</v>
      </c>
    </row>
    <row r="27" spans="1:8" s="3" customFormat="1" ht="15">
      <c r="A27" s="4" t="s">
        <v>12</v>
      </c>
      <c r="B27" s="5">
        <v>1</v>
      </c>
      <c r="C27" s="5">
        <v>13</v>
      </c>
      <c r="D27" s="6" t="s">
        <v>13</v>
      </c>
      <c r="E27" s="7">
        <v>0</v>
      </c>
      <c r="F27" s="3">
        <f>SUM(F28)</f>
        <v>77.5</v>
      </c>
      <c r="H27" s="28">
        <f t="shared" si="0"/>
        <v>0</v>
      </c>
    </row>
    <row r="28" spans="1:8" s="3" customFormat="1" ht="30">
      <c r="A28" s="4" t="s">
        <v>14</v>
      </c>
      <c r="B28" s="5">
        <v>1</v>
      </c>
      <c r="C28" s="5">
        <v>13</v>
      </c>
      <c r="D28" s="6" t="s">
        <v>13</v>
      </c>
      <c r="E28" s="7">
        <v>184</v>
      </c>
      <c r="F28" s="3">
        <v>77.5</v>
      </c>
      <c r="H28" s="28">
        <f t="shared" si="0"/>
        <v>0</v>
      </c>
    </row>
    <row r="29" spans="1:8" s="3" customFormat="1" ht="30">
      <c r="A29" s="4" t="s">
        <v>106</v>
      </c>
      <c r="B29" s="5">
        <v>1</v>
      </c>
      <c r="C29" s="5">
        <v>15</v>
      </c>
      <c r="D29" s="6" t="s">
        <v>15</v>
      </c>
      <c r="E29" s="7">
        <v>0</v>
      </c>
      <c r="F29" s="3">
        <f>SUM(F30,F34,F32,F36)</f>
        <v>28857.2</v>
      </c>
      <c r="G29" s="3">
        <f>SUM(G30,G34,G32,G36)</f>
        <v>28501.2</v>
      </c>
      <c r="H29" s="28">
        <f t="shared" si="0"/>
        <v>98.76633907655629</v>
      </c>
    </row>
    <row r="30" spans="1:8" s="3" customFormat="1" ht="30">
      <c r="A30" s="4" t="s">
        <v>114</v>
      </c>
      <c r="B30" s="5">
        <v>1</v>
      </c>
      <c r="C30" s="5">
        <v>15</v>
      </c>
      <c r="D30" s="6" t="s">
        <v>115</v>
      </c>
      <c r="E30" s="7">
        <v>0</v>
      </c>
      <c r="F30" s="3">
        <f>SUM(F31)</f>
        <v>5839.4</v>
      </c>
      <c r="G30" s="3">
        <f>SUM(G31)</f>
        <v>5838.7</v>
      </c>
      <c r="H30" s="28">
        <f t="shared" si="0"/>
        <v>99.9880124670343</v>
      </c>
    </row>
    <row r="31" spans="1:8" s="3" customFormat="1" ht="15">
      <c r="A31" s="4" t="s">
        <v>4</v>
      </c>
      <c r="B31" s="5">
        <v>1</v>
      </c>
      <c r="C31" s="5">
        <v>15</v>
      </c>
      <c r="D31" s="6" t="s">
        <v>115</v>
      </c>
      <c r="E31" s="7">
        <v>5</v>
      </c>
      <c r="F31" s="3">
        <v>5839.4</v>
      </c>
      <c r="G31" s="3">
        <v>5838.7</v>
      </c>
      <c r="H31" s="28">
        <f t="shared" si="0"/>
        <v>99.9880124670343</v>
      </c>
    </row>
    <row r="32" spans="1:8" s="3" customFormat="1" ht="60">
      <c r="A32" s="4" t="s">
        <v>111</v>
      </c>
      <c r="B32" s="5">
        <v>1</v>
      </c>
      <c r="C32" s="5">
        <v>15</v>
      </c>
      <c r="D32" s="6" t="s">
        <v>107</v>
      </c>
      <c r="E32" s="7">
        <v>0</v>
      </c>
      <c r="F32" s="3">
        <f>SUM(F33)</f>
        <v>1162.8</v>
      </c>
      <c r="G32" s="3">
        <f>SUM(G33)</f>
        <v>1162.5</v>
      </c>
      <c r="H32" s="28">
        <f t="shared" si="0"/>
        <v>99.97420020639835</v>
      </c>
    </row>
    <row r="33" spans="1:8" s="3" customFormat="1" ht="60">
      <c r="A33" s="4" t="s">
        <v>108</v>
      </c>
      <c r="B33" s="5">
        <v>1</v>
      </c>
      <c r="C33" s="5">
        <v>15</v>
      </c>
      <c r="D33" s="6" t="s">
        <v>109</v>
      </c>
      <c r="E33" s="7">
        <v>200</v>
      </c>
      <c r="F33" s="3">
        <v>1162.8</v>
      </c>
      <c r="G33" s="3">
        <v>1162.5</v>
      </c>
      <c r="H33" s="28">
        <f t="shared" si="0"/>
        <v>99.97420020639835</v>
      </c>
    </row>
    <row r="34" spans="1:8" s="3" customFormat="1" ht="30">
      <c r="A34" s="4" t="s">
        <v>139</v>
      </c>
      <c r="B34" s="5">
        <v>1</v>
      </c>
      <c r="C34" s="5">
        <v>15</v>
      </c>
      <c r="D34" s="6" t="s">
        <v>137</v>
      </c>
      <c r="E34" s="7">
        <v>0</v>
      </c>
      <c r="F34" s="3">
        <f>SUM(F35)</f>
        <v>15355</v>
      </c>
      <c r="G34" s="3">
        <f>SUM(G35)</f>
        <v>15000</v>
      </c>
      <c r="H34" s="28">
        <f t="shared" si="0"/>
        <v>97.6880494952784</v>
      </c>
    </row>
    <row r="35" spans="1:8" s="3" customFormat="1" ht="30">
      <c r="A35" s="4" t="s">
        <v>138</v>
      </c>
      <c r="B35" s="5">
        <v>1</v>
      </c>
      <c r="C35" s="5">
        <v>15</v>
      </c>
      <c r="D35" s="6" t="s">
        <v>137</v>
      </c>
      <c r="E35" s="7">
        <v>214</v>
      </c>
      <c r="F35" s="3">
        <v>15355</v>
      </c>
      <c r="G35" s="3">
        <v>15000</v>
      </c>
      <c r="H35" s="28">
        <f t="shared" si="0"/>
        <v>97.6880494952784</v>
      </c>
    </row>
    <row r="36" spans="1:8" s="3" customFormat="1" ht="15">
      <c r="A36" s="4" t="s">
        <v>110</v>
      </c>
      <c r="B36" s="5">
        <v>1</v>
      </c>
      <c r="C36" s="5">
        <v>15</v>
      </c>
      <c r="D36" s="23" t="s">
        <v>112</v>
      </c>
      <c r="E36" s="7">
        <v>0</v>
      </c>
      <c r="F36" s="3">
        <f>SUM(F37)</f>
        <v>6500</v>
      </c>
      <c r="G36" s="3">
        <f>SUM(G37)</f>
        <v>6500</v>
      </c>
      <c r="H36" s="28">
        <f t="shared" si="0"/>
        <v>100</v>
      </c>
    </row>
    <row r="37" spans="1:8" s="3" customFormat="1" ht="45">
      <c r="A37" s="4" t="s">
        <v>166</v>
      </c>
      <c r="B37" s="5">
        <v>1</v>
      </c>
      <c r="C37" s="5">
        <v>15</v>
      </c>
      <c r="D37" s="23" t="s">
        <v>112</v>
      </c>
      <c r="E37" s="7">
        <v>603</v>
      </c>
      <c r="F37" s="3">
        <v>6500</v>
      </c>
      <c r="G37" s="3">
        <v>6500</v>
      </c>
      <c r="H37" s="28">
        <f t="shared" si="0"/>
        <v>100</v>
      </c>
    </row>
    <row r="38" spans="1:8" s="3" customFormat="1" ht="43.5">
      <c r="A38" s="17" t="s">
        <v>16</v>
      </c>
      <c r="B38" s="18">
        <v>3</v>
      </c>
      <c r="C38" s="18">
        <v>0</v>
      </c>
      <c r="D38" s="20" t="s">
        <v>1</v>
      </c>
      <c r="E38" s="21">
        <v>0</v>
      </c>
      <c r="F38" s="24">
        <f>SUM(F39,F46,F49)</f>
        <v>5927.4</v>
      </c>
      <c r="G38" s="24">
        <f>SUM(G39,G46,G49)</f>
        <v>5881.3</v>
      </c>
      <c r="H38" s="31">
        <f t="shared" si="0"/>
        <v>99.22225596382901</v>
      </c>
    </row>
    <row r="39" spans="1:8" s="3" customFormat="1" ht="15">
      <c r="A39" s="4" t="s">
        <v>17</v>
      </c>
      <c r="B39" s="5">
        <v>3</v>
      </c>
      <c r="C39" s="5">
        <v>2</v>
      </c>
      <c r="D39" s="6" t="s">
        <v>1</v>
      </c>
      <c r="E39" s="7">
        <v>0</v>
      </c>
      <c r="F39" s="3">
        <f>SUM(F40)</f>
        <v>4560.9</v>
      </c>
      <c r="G39" s="3">
        <f>SUM(G40)</f>
        <v>4559.5</v>
      </c>
      <c r="H39" s="28">
        <f t="shared" si="0"/>
        <v>99.96930430397511</v>
      </c>
    </row>
    <row r="40" spans="1:8" s="3" customFormat="1" ht="30">
      <c r="A40" s="4" t="s">
        <v>18</v>
      </c>
      <c r="B40" s="5">
        <v>3</v>
      </c>
      <c r="C40" s="5">
        <v>2</v>
      </c>
      <c r="D40" s="6" t="s">
        <v>19</v>
      </c>
      <c r="E40" s="7">
        <v>0</v>
      </c>
      <c r="F40" s="3">
        <f>SUM(F41,F42,F43,F44,F45)</f>
        <v>4560.9</v>
      </c>
      <c r="G40" s="3">
        <f>SUM(G41,G42,G43,G44,G45)</f>
        <v>4559.5</v>
      </c>
      <c r="H40" s="28">
        <f t="shared" si="0"/>
        <v>99.96930430397511</v>
      </c>
    </row>
    <row r="41" spans="1:8" s="3" customFormat="1" ht="15">
      <c r="A41" s="4" t="s">
        <v>167</v>
      </c>
      <c r="B41" s="5">
        <v>3</v>
      </c>
      <c r="C41" s="5">
        <v>2</v>
      </c>
      <c r="D41" s="6" t="s">
        <v>19</v>
      </c>
      <c r="E41" s="7">
        <v>220</v>
      </c>
      <c r="F41" s="3">
        <v>6</v>
      </c>
      <c r="G41" s="3">
        <v>6</v>
      </c>
      <c r="H41" s="28">
        <f t="shared" si="0"/>
        <v>100</v>
      </c>
    </row>
    <row r="42" spans="1:8" s="3" customFormat="1" ht="15">
      <c r="A42" s="4" t="s">
        <v>116</v>
      </c>
      <c r="B42" s="5">
        <v>3</v>
      </c>
      <c r="C42" s="5">
        <v>2</v>
      </c>
      <c r="D42" s="6" t="s">
        <v>19</v>
      </c>
      <c r="E42" s="7">
        <v>221</v>
      </c>
      <c r="F42" s="3">
        <v>99.6</v>
      </c>
      <c r="G42" s="3">
        <v>99.5</v>
      </c>
      <c r="H42" s="28">
        <f t="shared" si="0"/>
        <v>99.89959839357431</v>
      </c>
    </row>
    <row r="43" spans="1:8" s="3" customFormat="1" ht="45">
      <c r="A43" s="4" t="s">
        <v>117</v>
      </c>
      <c r="B43" s="5">
        <v>3</v>
      </c>
      <c r="C43" s="5">
        <v>2</v>
      </c>
      <c r="D43" s="6" t="s">
        <v>118</v>
      </c>
      <c r="E43" s="7">
        <v>239</v>
      </c>
      <c r="F43" s="3">
        <v>2649.3</v>
      </c>
      <c r="G43" s="3">
        <v>2649.3</v>
      </c>
      <c r="H43" s="28">
        <f t="shared" si="0"/>
        <v>100</v>
      </c>
    </row>
    <row r="44" spans="1:8" s="3" customFormat="1" ht="15">
      <c r="A44" s="4" t="s">
        <v>119</v>
      </c>
      <c r="B44" s="5">
        <v>3</v>
      </c>
      <c r="C44" s="5">
        <v>2</v>
      </c>
      <c r="D44" s="6" t="s">
        <v>19</v>
      </c>
      <c r="E44" s="7">
        <v>240</v>
      </c>
      <c r="F44" s="3">
        <v>799.6</v>
      </c>
      <c r="G44" s="3">
        <v>799.5</v>
      </c>
      <c r="H44" s="28">
        <f t="shared" si="0"/>
        <v>99.98749374687344</v>
      </c>
    </row>
    <row r="45" spans="1:8" s="3" customFormat="1" ht="60">
      <c r="A45" s="4" t="s">
        <v>20</v>
      </c>
      <c r="B45" s="5">
        <v>3</v>
      </c>
      <c r="C45" s="5">
        <v>2</v>
      </c>
      <c r="D45" s="6" t="s">
        <v>19</v>
      </c>
      <c r="E45" s="7">
        <v>253</v>
      </c>
      <c r="F45" s="22">
        <v>1006.4</v>
      </c>
      <c r="G45" s="22">
        <v>1005.2</v>
      </c>
      <c r="H45" s="28">
        <f t="shared" si="0"/>
        <v>99.88076311605724</v>
      </c>
    </row>
    <row r="46" spans="1:8" s="3" customFormat="1" ht="60">
      <c r="A46" s="4" t="s">
        <v>21</v>
      </c>
      <c r="B46" s="5">
        <v>3</v>
      </c>
      <c r="C46" s="5">
        <v>9</v>
      </c>
      <c r="D46" s="6" t="s">
        <v>1</v>
      </c>
      <c r="E46" s="7">
        <v>0</v>
      </c>
      <c r="F46" s="3">
        <f>SUM(F47)</f>
        <v>366.5</v>
      </c>
      <c r="G46" s="3">
        <f>SUM(G47)</f>
        <v>321.8</v>
      </c>
      <c r="H46" s="28">
        <f t="shared" si="0"/>
        <v>87.80354706684858</v>
      </c>
    </row>
    <row r="47" spans="1:8" s="3" customFormat="1" ht="30">
      <c r="A47" s="4" t="s">
        <v>22</v>
      </c>
      <c r="B47" s="5">
        <v>3</v>
      </c>
      <c r="C47" s="5">
        <v>9</v>
      </c>
      <c r="D47" s="6" t="s">
        <v>23</v>
      </c>
      <c r="E47" s="7">
        <v>0</v>
      </c>
      <c r="F47" s="3">
        <f>SUM(F48)</f>
        <v>366.5</v>
      </c>
      <c r="G47" s="3">
        <f>SUM(G48)</f>
        <v>321.8</v>
      </c>
      <c r="H47" s="28">
        <f t="shared" si="0"/>
        <v>87.80354706684858</v>
      </c>
    </row>
    <row r="48" spans="1:8" s="3" customFormat="1" ht="60">
      <c r="A48" s="4" t="s">
        <v>24</v>
      </c>
      <c r="B48" s="5">
        <v>3</v>
      </c>
      <c r="C48" s="5">
        <v>9</v>
      </c>
      <c r="D48" s="6" t="s">
        <v>23</v>
      </c>
      <c r="E48" s="7">
        <v>261</v>
      </c>
      <c r="F48" s="3">
        <v>366.5</v>
      </c>
      <c r="G48" s="3">
        <v>321.8</v>
      </c>
      <c r="H48" s="28">
        <f t="shared" si="0"/>
        <v>87.80354706684858</v>
      </c>
    </row>
    <row r="49" spans="1:8" s="3" customFormat="1" ht="45">
      <c r="A49" s="4" t="s">
        <v>168</v>
      </c>
      <c r="B49" s="5">
        <v>3</v>
      </c>
      <c r="C49" s="5">
        <v>13</v>
      </c>
      <c r="D49" s="6" t="s">
        <v>1</v>
      </c>
      <c r="E49" s="7">
        <v>0</v>
      </c>
      <c r="F49" s="3">
        <f>SUM(F50)</f>
        <v>1000</v>
      </c>
      <c r="G49" s="3">
        <f>SUM(G50)</f>
        <v>1000</v>
      </c>
      <c r="H49" s="28">
        <f t="shared" si="0"/>
        <v>100</v>
      </c>
    </row>
    <row r="50" spans="1:8" s="3" customFormat="1" ht="75">
      <c r="A50" s="4" t="s">
        <v>169</v>
      </c>
      <c r="B50" s="5">
        <v>3</v>
      </c>
      <c r="C50" s="5">
        <v>13</v>
      </c>
      <c r="D50" s="6" t="s">
        <v>170</v>
      </c>
      <c r="E50" s="7">
        <v>0</v>
      </c>
      <c r="F50" s="3">
        <f>SUM(F51)</f>
        <v>1000</v>
      </c>
      <c r="G50" s="3">
        <f>SUM(G51)</f>
        <v>1000</v>
      </c>
      <c r="H50" s="28">
        <f t="shared" si="0"/>
        <v>100</v>
      </c>
    </row>
    <row r="51" spans="1:8" s="3" customFormat="1" ht="30">
      <c r="A51" s="4" t="s">
        <v>125</v>
      </c>
      <c r="B51" s="5">
        <v>3</v>
      </c>
      <c r="C51" s="5">
        <v>13</v>
      </c>
      <c r="D51" s="6" t="s">
        <v>170</v>
      </c>
      <c r="E51" s="7">
        <v>216</v>
      </c>
      <c r="F51" s="3">
        <v>1000</v>
      </c>
      <c r="G51" s="3">
        <v>1000</v>
      </c>
      <c r="H51" s="28">
        <f t="shared" si="0"/>
        <v>100</v>
      </c>
    </row>
    <row r="52" spans="1:8" s="3" customFormat="1" ht="15">
      <c r="A52" s="17" t="s">
        <v>25</v>
      </c>
      <c r="B52" s="18">
        <v>4</v>
      </c>
      <c r="C52" s="18">
        <v>0</v>
      </c>
      <c r="D52" s="20" t="s">
        <v>1</v>
      </c>
      <c r="E52" s="21">
        <v>0</v>
      </c>
      <c r="F52" s="24">
        <f>SUM(F53,F56,F59,)</f>
        <v>25284.2</v>
      </c>
      <c r="G52" s="24">
        <f>SUM(G53,G56,G59,)</f>
        <v>25250.9</v>
      </c>
      <c r="H52" s="31">
        <f t="shared" si="0"/>
        <v>99.86829719745928</v>
      </c>
    </row>
    <row r="53" spans="1:8" s="3" customFormat="1" ht="15">
      <c r="A53" s="4" t="s">
        <v>171</v>
      </c>
      <c r="B53" s="5">
        <v>4</v>
      </c>
      <c r="C53" s="5">
        <v>8</v>
      </c>
      <c r="D53" s="6" t="s">
        <v>1</v>
      </c>
      <c r="E53" s="7">
        <v>0</v>
      </c>
      <c r="F53" s="3">
        <f>SUM(F54)</f>
        <v>648.5</v>
      </c>
      <c r="G53" s="3">
        <f>SUM(G54)</f>
        <v>648.5</v>
      </c>
      <c r="H53" s="28">
        <f t="shared" si="0"/>
        <v>100</v>
      </c>
    </row>
    <row r="54" spans="1:8" s="3" customFormat="1" ht="15">
      <c r="A54" s="4" t="s">
        <v>156</v>
      </c>
      <c r="B54" s="5">
        <v>4</v>
      </c>
      <c r="C54" s="5">
        <v>8</v>
      </c>
      <c r="D54" s="6" t="s">
        <v>155</v>
      </c>
      <c r="E54" s="7">
        <v>0</v>
      </c>
      <c r="F54" s="3">
        <f>SUM(F55)</f>
        <v>648.5</v>
      </c>
      <c r="G54" s="3">
        <f>SUM(G55)</f>
        <v>648.5</v>
      </c>
      <c r="H54" s="28">
        <f t="shared" si="0"/>
        <v>100</v>
      </c>
    </row>
    <row r="55" spans="1:8" s="3" customFormat="1" ht="30">
      <c r="A55" s="4" t="s">
        <v>172</v>
      </c>
      <c r="B55" s="5">
        <v>4</v>
      </c>
      <c r="C55" s="5">
        <v>8</v>
      </c>
      <c r="D55" s="6" t="s">
        <v>155</v>
      </c>
      <c r="E55" s="7">
        <v>365</v>
      </c>
      <c r="F55" s="3">
        <v>648.5</v>
      </c>
      <c r="G55" s="3">
        <v>648.5</v>
      </c>
      <c r="H55" s="28">
        <f t="shared" si="0"/>
        <v>100</v>
      </c>
    </row>
    <row r="56" spans="1:8" s="3" customFormat="1" ht="15">
      <c r="A56" s="4" t="s">
        <v>100</v>
      </c>
      <c r="B56" s="5">
        <v>4</v>
      </c>
      <c r="C56" s="5">
        <v>9</v>
      </c>
      <c r="D56" s="6" t="s">
        <v>1</v>
      </c>
      <c r="E56" s="7">
        <v>0</v>
      </c>
      <c r="F56" s="3">
        <f>SUM(F57)</f>
        <v>4950</v>
      </c>
      <c r="G56" s="3">
        <f>SUM(G57)</f>
        <v>4948</v>
      </c>
      <c r="H56" s="28">
        <f t="shared" si="0"/>
        <v>99.95959595959596</v>
      </c>
    </row>
    <row r="57" spans="1:8" s="3" customFormat="1" ht="30">
      <c r="A57" s="4" t="s">
        <v>121</v>
      </c>
      <c r="B57" s="5">
        <v>4</v>
      </c>
      <c r="C57" s="5">
        <v>9</v>
      </c>
      <c r="D57" s="6" t="s">
        <v>120</v>
      </c>
      <c r="E57" s="7">
        <v>0</v>
      </c>
      <c r="F57" s="3">
        <f>SUM(F58)</f>
        <v>4950</v>
      </c>
      <c r="G57" s="3">
        <f>SUM(G58)</f>
        <v>4948</v>
      </c>
      <c r="H57" s="28">
        <f t="shared" si="0"/>
        <v>99.95959595959596</v>
      </c>
    </row>
    <row r="58" spans="1:8" s="3" customFormat="1" ht="15">
      <c r="A58" s="4" t="s">
        <v>122</v>
      </c>
      <c r="B58" s="5">
        <v>4</v>
      </c>
      <c r="C58" s="5">
        <v>9</v>
      </c>
      <c r="D58" s="6" t="s">
        <v>120</v>
      </c>
      <c r="E58" s="7">
        <v>381</v>
      </c>
      <c r="F58" s="3">
        <v>4950</v>
      </c>
      <c r="G58" s="3">
        <v>4948</v>
      </c>
      <c r="H58" s="28">
        <f t="shared" si="0"/>
        <v>99.95959595959596</v>
      </c>
    </row>
    <row r="59" spans="1:8" s="3" customFormat="1" ht="30">
      <c r="A59" s="4" t="s">
        <v>105</v>
      </c>
      <c r="B59" s="5">
        <v>4</v>
      </c>
      <c r="C59" s="5">
        <v>11</v>
      </c>
      <c r="D59" s="6" t="s">
        <v>15</v>
      </c>
      <c r="E59" s="7">
        <v>0</v>
      </c>
      <c r="F59" s="3">
        <f>SUM(F60,F62,F64,F66)</f>
        <v>19685.7</v>
      </c>
      <c r="G59" s="3">
        <f>SUM(G60,G62,G64,G66)</f>
        <v>19654.4</v>
      </c>
      <c r="H59" s="28">
        <f t="shared" si="0"/>
        <v>99.84100133599517</v>
      </c>
    </row>
    <row r="60" spans="1:8" s="3" customFormat="1" ht="45">
      <c r="A60" s="4" t="s">
        <v>101</v>
      </c>
      <c r="B60" s="5">
        <v>4</v>
      </c>
      <c r="C60" s="5">
        <v>11</v>
      </c>
      <c r="D60" s="6" t="s">
        <v>102</v>
      </c>
      <c r="E60" s="7">
        <v>0</v>
      </c>
      <c r="F60" s="3">
        <f>SUM(F61)</f>
        <v>14324.7</v>
      </c>
      <c r="G60" s="3">
        <f>SUM(G61)</f>
        <v>14324.6</v>
      </c>
      <c r="H60" s="28">
        <f t="shared" si="0"/>
        <v>99.99930190510098</v>
      </c>
    </row>
    <row r="61" spans="1:8" s="3" customFormat="1" ht="30">
      <c r="A61" s="4" t="s">
        <v>103</v>
      </c>
      <c r="B61" s="5">
        <v>4</v>
      </c>
      <c r="C61" s="5">
        <v>11</v>
      </c>
      <c r="D61" s="23" t="s">
        <v>104</v>
      </c>
      <c r="E61" s="7">
        <v>405</v>
      </c>
      <c r="F61" s="28">
        <v>14324.7</v>
      </c>
      <c r="G61" s="28">
        <v>14324.6</v>
      </c>
      <c r="H61" s="28">
        <f t="shared" si="0"/>
        <v>99.99930190510098</v>
      </c>
    </row>
    <row r="62" spans="1:8" s="3" customFormat="1" ht="45">
      <c r="A62" s="4" t="s">
        <v>123</v>
      </c>
      <c r="B62" s="5">
        <v>4</v>
      </c>
      <c r="C62" s="5">
        <v>11</v>
      </c>
      <c r="D62" s="23" t="s">
        <v>124</v>
      </c>
      <c r="E62" s="7">
        <v>0</v>
      </c>
      <c r="F62" s="3">
        <f>SUM(F63)</f>
        <v>4302</v>
      </c>
      <c r="G62" s="3">
        <f>SUM(G63)</f>
        <v>4270.8</v>
      </c>
      <c r="H62" s="28">
        <f t="shared" si="0"/>
        <v>99.2747559274756</v>
      </c>
    </row>
    <row r="63" spans="1:8" s="3" customFormat="1" ht="30">
      <c r="A63" s="4" t="s">
        <v>125</v>
      </c>
      <c r="B63" s="5">
        <v>4</v>
      </c>
      <c r="C63" s="5">
        <v>11</v>
      </c>
      <c r="D63" s="23" t="s">
        <v>124</v>
      </c>
      <c r="E63" s="7">
        <v>216</v>
      </c>
      <c r="F63" s="28">
        <v>4302</v>
      </c>
      <c r="G63" s="28">
        <v>4270.8</v>
      </c>
      <c r="H63" s="28">
        <f t="shared" si="0"/>
        <v>99.2747559274756</v>
      </c>
    </row>
    <row r="64" spans="1:8" s="3" customFormat="1" ht="15">
      <c r="A64" s="4" t="s">
        <v>110</v>
      </c>
      <c r="B64" s="5">
        <v>4</v>
      </c>
      <c r="C64" s="5">
        <v>11</v>
      </c>
      <c r="D64" s="23" t="s">
        <v>112</v>
      </c>
      <c r="E64" s="7">
        <v>0</v>
      </c>
      <c r="F64" s="3">
        <f>SUM(F65)</f>
        <v>800</v>
      </c>
      <c r="G64" s="3">
        <f>SUM(G65)</f>
        <v>800</v>
      </c>
      <c r="H64" s="28">
        <f t="shared" si="0"/>
        <v>100</v>
      </c>
    </row>
    <row r="65" spans="1:8" s="3" customFormat="1" ht="45">
      <c r="A65" s="4" t="s">
        <v>166</v>
      </c>
      <c r="B65" s="5">
        <v>4</v>
      </c>
      <c r="C65" s="5">
        <v>11</v>
      </c>
      <c r="D65" s="23" t="s">
        <v>112</v>
      </c>
      <c r="E65" s="7">
        <v>603</v>
      </c>
      <c r="F65" s="28">
        <v>800</v>
      </c>
      <c r="G65" s="28">
        <v>800</v>
      </c>
      <c r="H65" s="28">
        <f t="shared" si="0"/>
        <v>100</v>
      </c>
    </row>
    <row r="66" spans="1:8" s="3" customFormat="1" ht="30">
      <c r="A66" s="4" t="s">
        <v>188</v>
      </c>
      <c r="B66" s="5">
        <v>4</v>
      </c>
      <c r="C66" s="5">
        <v>11</v>
      </c>
      <c r="D66" s="23" t="s">
        <v>189</v>
      </c>
      <c r="E66" s="7">
        <v>0</v>
      </c>
      <c r="F66" s="3">
        <f>SUM(F67)</f>
        <v>259</v>
      </c>
      <c r="G66" s="3">
        <f>SUM(G67)</f>
        <v>259</v>
      </c>
      <c r="H66" s="28">
        <f t="shared" si="0"/>
        <v>100</v>
      </c>
    </row>
    <row r="67" spans="1:8" s="3" customFormat="1" ht="30">
      <c r="A67" s="4" t="s">
        <v>151</v>
      </c>
      <c r="B67" s="5">
        <v>4</v>
      </c>
      <c r="C67" s="5">
        <v>11</v>
      </c>
      <c r="D67" s="23" t="s">
        <v>189</v>
      </c>
      <c r="E67" s="7">
        <v>521</v>
      </c>
      <c r="F67" s="28">
        <v>259</v>
      </c>
      <c r="G67" s="28">
        <v>259</v>
      </c>
      <c r="H67" s="28">
        <f t="shared" si="0"/>
        <v>100</v>
      </c>
    </row>
    <row r="68" spans="1:8" s="3" customFormat="1" ht="29.25">
      <c r="A68" s="17" t="s">
        <v>26</v>
      </c>
      <c r="B68" s="18">
        <v>5</v>
      </c>
      <c r="C68" s="18">
        <v>0</v>
      </c>
      <c r="D68" s="20" t="s">
        <v>1</v>
      </c>
      <c r="E68" s="21">
        <v>0</v>
      </c>
      <c r="F68" s="31">
        <f>SUM(F69,F76,F83)</f>
        <v>239590.40000000002</v>
      </c>
      <c r="G68" s="31">
        <f>SUM(G69,G76,G83)</f>
        <v>238185.6</v>
      </c>
      <c r="H68" s="31">
        <f t="shared" si="0"/>
        <v>99.41366598995617</v>
      </c>
    </row>
    <row r="69" spans="1:8" s="3" customFormat="1" ht="15">
      <c r="A69" s="4" t="s">
        <v>27</v>
      </c>
      <c r="B69" s="5">
        <v>5</v>
      </c>
      <c r="C69" s="5">
        <v>1</v>
      </c>
      <c r="D69" s="6" t="s">
        <v>1</v>
      </c>
      <c r="E69" s="7">
        <v>0</v>
      </c>
      <c r="F69" s="28">
        <f>SUM(F70,F73,)</f>
        <v>37803.6</v>
      </c>
      <c r="G69" s="28">
        <f>SUM(G70,G73,)</f>
        <v>37412.5</v>
      </c>
      <c r="H69" s="28">
        <f t="shared" si="0"/>
        <v>98.96544244463492</v>
      </c>
    </row>
    <row r="70" spans="1:8" s="3" customFormat="1" ht="45">
      <c r="A70" s="4" t="s">
        <v>173</v>
      </c>
      <c r="B70" s="5">
        <v>5</v>
      </c>
      <c r="C70" s="5">
        <v>1</v>
      </c>
      <c r="D70" s="6" t="s">
        <v>174</v>
      </c>
      <c r="E70" s="7">
        <v>0</v>
      </c>
      <c r="F70" s="28">
        <f>SUM(F71)</f>
        <v>391</v>
      </c>
      <c r="G70" s="28">
        <f>SUM(G71)</f>
        <v>0</v>
      </c>
      <c r="H70" s="28">
        <f t="shared" si="0"/>
        <v>0</v>
      </c>
    </row>
    <row r="71" spans="1:8" s="3" customFormat="1" ht="30">
      <c r="A71" s="4" t="s">
        <v>153</v>
      </c>
      <c r="B71" s="5">
        <v>5</v>
      </c>
      <c r="C71" s="5">
        <v>1</v>
      </c>
      <c r="D71" s="6" t="s">
        <v>152</v>
      </c>
      <c r="E71" s="7">
        <v>213</v>
      </c>
      <c r="F71" s="28">
        <f>SUM(F72)</f>
        <v>391</v>
      </c>
      <c r="G71" s="28">
        <f>SUM(G72)</f>
        <v>0</v>
      </c>
      <c r="H71" s="28">
        <f t="shared" si="0"/>
        <v>0</v>
      </c>
    </row>
    <row r="72" spans="1:8" s="3" customFormat="1" ht="30">
      <c r="A72" s="4" t="s">
        <v>165</v>
      </c>
      <c r="B72" s="5">
        <v>5</v>
      </c>
      <c r="C72" s="5">
        <v>1</v>
      </c>
      <c r="D72" s="6" t="s">
        <v>152</v>
      </c>
      <c r="E72" s="7">
        <v>213</v>
      </c>
      <c r="F72" s="28">
        <v>391</v>
      </c>
      <c r="G72" s="28"/>
      <c r="H72" s="28">
        <f t="shared" si="0"/>
        <v>0</v>
      </c>
    </row>
    <row r="73" spans="1:8" s="3" customFormat="1" ht="15">
      <c r="A73" s="4" t="s">
        <v>28</v>
      </c>
      <c r="B73" s="5">
        <v>5</v>
      </c>
      <c r="C73" s="5">
        <v>1</v>
      </c>
      <c r="D73" s="6" t="s">
        <v>29</v>
      </c>
      <c r="E73" s="7">
        <v>0</v>
      </c>
      <c r="F73" s="28">
        <f>SUM(F74,F75,)</f>
        <v>37412.6</v>
      </c>
      <c r="G73" s="28">
        <f>SUM(G74,G75,)</f>
        <v>37412.5</v>
      </c>
      <c r="H73" s="28">
        <f>G73/F73*100</f>
        <v>99.99973271037031</v>
      </c>
    </row>
    <row r="74" spans="1:8" s="3" customFormat="1" ht="15">
      <c r="A74" s="4" t="s">
        <v>190</v>
      </c>
      <c r="B74" s="5">
        <v>5</v>
      </c>
      <c r="C74" s="5">
        <v>1</v>
      </c>
      <c r="D74" s="6" t="s">
        <v>29</v>
      </c>
      <c r="E74" s="7">
        <v>197</v>
      </c>
      <c r="F74" s="28">
        <v>1970</v>
      </c>
      <c r="G74" s="28">
        <v>1970</v>
      </c>
      <c r="H74" s="28">
        <f t="shared" si="0"/>
        <v>100</v>
      </c>
    </row>
    <row r="75" spans="1:8" s="3" customFormat="1" ht="30">
      <c r="A75" s="4" t="s">
        <v>175</v>
      </c>
      <c r="B75" s="5">
        <v>5</v>
      </c>
      <c r="C75" s="5">
        <v>1</v>
      </c>
      <c r="D75" s="6" t="s">
        <v>29</v>
      </c>
      <c r="E75" s="7">
        <v>410</v>
      </c>
      <c r="F75" s="28">
        <v>35442.6</v>
      </c>
      <c r="G75" s="28">
        <v>35442.5</v>
      </c>
      <c r="H75" s="28">
        <f t="shared" si="0"/>
        <v>99.99971785365634</v>
      </c>
    </row>
    <row r="76" spans="1:8" s="3" customFormat="1" ht="30" customHeight="1">
      <c r="A76" s="4" t="s">
        <v>30</v>
      </c>
      <c r="B76" s="5">
        <v>5</v>
      </c>
      <c r="C76" s="5">
        <v>2</v>
      </c>
      <c r="D76" s="6" t="s">
        <v>1</v>
      </c>
      <c r="E76" s="7">
        <v>0</v>
      </c>
      <c r="F76" s="28">
        <f>SUM(F77,F79,)</f>
        <v>128806.1</v>
      </c>
      <c r="G76" s="28">
        <f>SUM(G77,G79,)</f>
        <v>128059.6</v>
      </c>
      <c r="H76" s="28">
        <f t="shared" si="0"/>
        <v>99.42044670244654</v>
      </c>
    </row>
    <row r="77" spans="1:8" s="3" customFormat="1" ht="30" customHeight="1">
      <c r="A77" s="4" t="s">
        <v>139</v>
      </c>
      <c r="B77" s="5">
        <v>5</v>
      </c>
      <c r="C77" s="5">
        <v>2</v>
      </c>
      <c r="D77" s="6" t="s">
        <v>137</v>
      </c>
      <c r="E77" s="7">
        <v>0</v>
      </c>
      <c r="F77" s="28">
        <f>SUM(F78)</f>
        <v>25272.1</v>
      </c>
      <c r="G77" s="28">
        <f>SUM(G78)</f>
        <v>25272</v>
      </c>
      <c r="H77" s="28">
        <f t="shared" si="0"/>
        <v>99.99960430672562</v>
      </c>
    </row>
    <row r="78" spans="1:8" s="3" customFormat="1" ht="30" customHeight="1">
      <c r="A78" s="4" t="s">
        <v>138</v>
      </c>
      <c r="B78" s="5">
        <v>5</v>
      </c>
      <c r="C78" s="5">
        <v>2</v>
      </c>
      <c r="D78" s="6" t="s">
        <v>137</v>
      </c>
      <c r="E78" s="7">
        <v>214</v>
      </c>
      <c r="F78" s="28">
        <v>25272.1</v>
      </c>
      <c r="G78" s="28">
        <v>25272</v>
      </c>
      <c r="H78" s="28">
        <f t="shared" si="0"/>
        <v>99.99960430672562</v>
      </c>
    </row>
    <row r="79" spans="1:8" s="3" customFormat="1" ht="30">
      <c r="A79" s="4" t="s">
        <v>31</v>
      </c>
      <c r="B79" s="5">
        <v>5</v>
      </c>
      <c r="C79" s="5">
        <v>2</v>
      </c>
      <c r="D79" s="6" t="s">
        <v>32</v>
      </c>
      <c r="E79" s="7">
        <v>0</v>
      </c>
      <c r="F79" s="28">
        <f>SUM(F80,F81,F82)</f>
        <v>103534</v>
      </c>
      <c r="G79" s="28">
        <f>SUM(G80,G81,G82)</f>
        <v>102787.6</v>
      </c>
      <c r="H79" s="28">
        <f t="shared" si="0"/>
        <v>99.27907740452412</v>
      </c>
    </row>
    <row r="80" spans="1:8" s="3" customFormat="1" ht="15">
      <c r="A80" s="4" t="s">
        <v>190</v>
      </c>
      <c r="B80" s="5">
        <v>5</v>
      </c>
      <c r="C80" s="5">
        <v>2</v>
      </c>
      <c r="D80" s="6" t="s">
        <v>32</v>
      </c>
      <c r="E80" s="7">
        <v>197</v>
      </c>
      <c r="F80" s="28">
        <v>236.9</v>
      </c>
      <c r="G80" s="28">
        <v>236.7</v>
      </c>
      <c r="H80" s="28">
        <f t="shared" si="0"/>
        <v>99.91557619248627</v>
      </c>
    </row>
    <row r="81" spans="1:8" s="3" customFormat="1" ht="30">
      <c r="A81" s="4" t="s">
        <v>176</v>
      </c>
      <c r="B81" s="5">
        <v>5</v>
      </c>
      <c r="C81" s="5">
        <v>2</v>
      </c>
      <c r="D81" s="6" t="s">
        <v>32</v>
      </c>
      <c r="E81" s="7">
        <v>411</v>
      </c>
      <c r="F81" s="28">
        <v>59051</v>
      </c>
      <c r="G81" s="28">
        <v>58319</v>
      </c>
      <c r="H81" s="28">
        <f t="shared" si="0"/>
        <v>98.76039355811078</v>
      </c>
    </row>
    <row r="82" spans="1:8" s="3" customFormat="1" ht="30">
      <c r="A82" s="4" t="s">
        <v>33</v>
      </c>
      <c r="B82" s="5">
        <v>5</v>
      </c>
      <c r="C82" s="5">
        <v>2</v>
      </c>
      <c r="D82" s="6" t="s">
        <v>32</v>
      </c>
      <c r="E82" s="7">
        <v>412</v>
      </c>
      <c r="F82" s="28">
        <v>44246.1</v>
      </c>
      <c r="G82" s="28">
        <v>44231.9</v>
      </c>
      <c r="H82" s="28">
        <f t="shared" si="0"/>
        <v>99.96790677596444</v>
      </c>
    </row>
    <row r="83" spans="1:8" s="3" customFormat="1" ht="45">
      <c r="A83" s="4" t="s">
        <v>126</v>
      </c>
      <c r="B83" s="5">
        <v>5</v>
      </c>
      <c r="C83" s="5">
        <v>4</v>
      </c>
      <c r="D83" s="6" t="s">
        <v>1</v>
      </c>
      <c r="E83" s="7">
        <v>0</v>
      </c>
      <c r="F83" s="28">
        <f>SUM(F84,F86,F88)</f>
        <v>72980.7</v>
      </c>
      <c r="G83" s="28">
        <f>SUM(G84,G86,G88)</f>
        <v>72713.5</v>
      </c>
      <c r="H83" s="28">
        <f t="shared" si="0"/>
        <v>99.63387580552119</v>
      </c>
    </row>
    <row r="84" spans="1:8" s="3" customFormat="1" ht="30">
      <c r="A84" s="4" t="s">
        <v>139</v>
      </c>
      <c r="B84" s="5">
        <v>5</v>
      </c>
      <c r="C84" s="5">
        <v>4</v>
      </c>
      <c r="D84" s="6" t="s">
        <v>137</v>
      </c>
      <c r="E84" s="7">
        <v>0</v>
      </c>
      <c r="F84" s="28">
        <f>SUM(F85)</f>
        <v>1500</v>
      </c>
      <c r="G84" s="28">
        <f>SUM(G85)</f>
        <v>1500</v>
      </c>
      <c r="H84" s="28">
        <f t="shared" si="0"/>
        <v>100</v>
      </c>
    </row>
    <row r="85" spans="1:8" s="3" customFormat="1" ht="45.75" customHeight="1">
      <c r="A85" s="4" t="s">
        <v>138</v>
      </c>
      <c r="B85" s="5">
        <v>5</v>
      </c>
      <c r="C85" s="5">
        <v>4</v>
      </c>
      <c r="D85" s="6" t="s">
        <v>137</v>
      </c>
      <c r="E85" s="7">
        <v>214</v>
      </c>
      <c r="F85" s="28">
        <v>1500</v>
      </c>
      <c r="G85" s="28">
        <v>1500</v>
      </c>
      <c r="H85" s="28">
        <f t="shared" si="0"/>
        <v>100</v>
      </c>
    </row>
    <row r="86" spans="1:8" s="3" customFormat="1" ht="15">
      <c r="A86" s="4" t="s">
        <v>110</v>
      </c>
      <c r="B86" s="5">
        <v>5</v>
      </c>
      <c r="C86" s="5">
        <v>4</v>
      </c>
      <c r="D86" s="6" t="s">
        <v>112</v>
      </c>
      <c r="E86" s="7">
        <v>0</v>
      </c>
      <c r="F86" s="3">
        <f>SUM(F87)</f>
        <v>61467</v>
      </c>
      <c r="G86" s="3">
        <f>SUM(G87)</f>
        <v>61199.9</v>
      </c>
      <c r="H86" s="28">
        <f aca="true" t="shared" si="1" ref="H86:H148">G86/F86*100</f>
        <v>99.56545788797241</v>
      </c>
    </row>
    <row r="87" spans="1:8" s="3" customFormat="1" ht="45">
      <c r="A87" s="4" t="s">
        <v>166</v>
      </c>
      <c r="B87" s="5">
        <v>5</v>
      </c>
      <c r="C87" s="5">
        <v>4</v>
      </c>
      <c r="D87" s="6" t="s">
        <v>112</v>
      </c>
      <c r="E87" s="7">
        <v>603</v>
      </c>
      <c r="F87" s="3">
        <v>61467</v>
      </c>
      <c r="G87" s="3">
        <v>61199.9</v>
      </c>
      <c r="H87" s="28">
        <f t="shared" si="1"/>
        <v>99.56545788797241</v>
      </c>
    </row>
    <row r="88" spans="1:8" s="3" customFormat="1" ht="30">
      <c r="A88" s="4" t="s">
        <v>149</v>
      </c>
      <c r="B88" s="5">
        <v>5</v>
      </c>
      <c r="C88" s="5">
        <v>4</v>
      </c>
      <c r="D88" s="6" t="s">
        <v>150</v>
      </c>
      <c r="E88" s="7">
        <v>0</v>
      </c>
      <c r="F88" s="3">
        <f>SUM(F89)</f>
        <v>10013.7</v>
      </c>
      <c r="G88" s="3">
        <f>SUM(G89)</f>
        <v>10013.6</v>
      </c>
      <c r="H88" s="28">
        <f t="shared" si="1"/>
        <v>99.99900136812566</v>
      </c>
    </row>
    <row r="89" spans="1:8" s="3" customFormat="1" ht="45">
      <c r="A89" s="4" t="s">
        <v>177</v>
      </c>
      <c r="B89" s="5">
        <v>5</v>
      </c>
      <c r="C89" s="5">
        <v>4</v>
      </c>
      <c r="D89" s="6" t="s">
        <v>150</v>
      </c>
      <c r="E89" s="7">
        <v>572</v>
      </c>
      <c r="F89" s="3">
        <v>10013.7</v>
      </c>
      <c r="G89" s="3">
        <v>10013.6</v>
      </c>
      <c r="H89" s="28">
        <f t="shared" si="1"/>
        <v>99.99900136812566</v>
      </c>
    </row>
    <row r="90" spans="1:8" s="3" customFormat="1" ht="30">
      <c r="A90" s="4" t="s">
        <v>165</v>
      </c>
      <c r="B90" s="5">
        <v>5</v>
      </c>
      <c r="C90" s="5">
        <v>4</v>
      </c>
      <c r="D90" s="6" t="s">
        <v>150</v>
      </c>
      <c r="E90" s="7">
        <v>572</v>
      </c>
      <c r="F90" s="3">
        <v>9998.2</v>
      </c>
      <c r="G90" s="3">
        <v>9998.2</v>
      </c>
      <c r="H90" s="28">
        <f t="shared" si="1"/>
        <v>100</v>
      </c>
    </row>
    <row r="91" spans="1:8" s="3" customFormat="1" ht="15">
      <c r="A91" s="17" t="s">
        <v>34</v>
      </c>
      <c r="B91" s="18">
        <v>6</v>
      </c>
      <c r="C91" s="18">
        <v>0</v>
      </c>
      <c r="D91" s="20" t="s">
        <v>1</v>
      </c>
      <c r="E91" s="21">
        <v>0</v>
      </c>
      <c r="F91" s="24">
        <f aca="true" t="shared" si="2" ref="F91:G93">SUM(F92)</f>
        <v>387.3</v>
      </c>
      <c r="G91" s="24">
        <f t="shared" si="2"/>
        <v>386.1</v>
      </c>
      <c r="H91" s="31">
        <f t="shared" si="1"/>
        <v>99.69016266460109</v>
      </c>
    </row>
    <row r="92" spans="1:8" s="3" customFormat="1" ht="30">
      <c r="A92" s="4" t="s">
        <v>178</v>
      </c>
      <c r="B92" s="5">
        <v>6</v>
      </c>
      <c r="C92" s="5">
        <v>2</v>
      </c>
      <c r="D92" s="6" t="s">
        <v>1</v>
      </c>
      <c r="E92" s="7">
        <v>0</v>
      </c>
      <c r="F92" s="3">
        <f t="shared" si="2"/>
        <v>387.3</v>
      </c>
      <c r="G92" s="3">
        <f t="shared" si="2"/>
        <v>386.1</v>
      </c>
      <c r="H92" s="28">
        <f t="shared" si="1"/>
        <v>99.69016266460109</v>
      </c>
    </row>
    <row r="93" spans="1:8" s="3" customFormat="1" ht="30">
      <c r="A93" s="4" t="s">
        <v>127</v>
      </c>
      <c r="B93" s="5">
        <v>6</v>
      </c>
      <c r="C93" s="5">
        <v>2</v>
      </c>
      <c r="D93" s="6" t="s">
        <v>35</v>
      </c>
      <c r="E93" s="7">
        <v>0</v>
      </c>
      <c r="F93" s="3">
        <f t="shared" si="2"/>
        <v>387.3</v>
      </c>
      <c r="G93" s="3">
        <f t="shared" si="2"/>
        <v>386.1</v>
      </c>
      <c r="H93" s="28">
        <f t="shared" si="1"/>
        <v>99.69016266460109</v>
      </c>
    </row>
    <row r="94" spans="1:8" s="3" customFormat="1" ht="15">
      <c r="A94" s="4" t="s">
        <v>36</v>
      </c>
      <c r="B94" s="5">
        <v>6</v>
      </c>
      <c r="C94" s="5">
        <v>2</v>
      </c>
      <c r="D94" s="6" t="s">
        <v>35</v>
      </c>
      <c r="E94" s="7">
        <v>443</v>
      </c>
      <c r="F94" s="3">
        <v>387.3</v>
      </c>
      <c r="G94" s="3">
        <v>386.1</v>
      </c>
      <c r="H94" s="28">
        <f t="shared" si="1"/>
        <v>99.69016266460109</v>
      </c>
    </row>
    <row r="95" spans="1:8" s="3" customFormat="1" ht="15">
      <c r="A95" s="17" t="s">
        <v>37</v>
      </c>
      <c r="B95" s="18">
        <v>7</v>
      </c>
      <c r="C95" s="18">
        <v>0</v>
      </c>
      <c r="D95" s="20" t="s">
        <v>1</v>
      </c>
      <c r="E95" s="21">
        <v>0</v>
      </c>
      <c r="F95" s="24">
        <f>SUM(F96,F99,F117,F120,F127)</f>
        <v>327394.9</v>
      </c>
      <c r="G95" s="24">
        <f>SUM(G96,G99,G117,G120,G127)</f>
        <v>321087.1</v>
      </c>
      <c r="H95" s="31">
        <f t="shared" si="1"/>
        <v>98.07333590107848</v>
      </c>
    </row>
    <row r="96" spans="1:8" s="3" customFormat="1" ht="15">
      <c r="A96" s="4" t="s">
        <v>38</v>
      </c>
      <c r="B96" s="5">
        <v>7</v>
      </c>
      <c r="C96" s="5">
        <v>1</v>
      </c>
      <c r="D96" s="6" t="s">
        <v>1</v>
      </c>
      <c r="E96" s="7">
        <v>0</v>
      </c>
      <c r="F96" s="3">
        <f>SUM(F97)</f>
        <v>86114.1</v>
      </c>
      <c r="G96" s="3">
        <f>SUM(G97)</f>
        <v>86113.6</v>
      </c>
      <c r="H96" s="28">
        <f t="shared" si="1"/>
        <v>99.99941937499202</v>
      </c>
    </row>
    <row r="97" spans="1:8" s="3" customFormat="1" ht="15">
      <c r="A97" s="4" t="s">
        <v>39</v>
      </c>
      <c r="B97" s="5">
        <v>7</v>
      </c>
      <c r="C97" s="5">
        <v>1</v>
      </c>
      <c r="D97" s="6" t="s">
        <v>40</v>
      </c>
      <c r="E97" s="7">
        <v>0</v>
      </c>
      <c r="F97" s="3">
        <f>SUM(F98)</f>
        <v>86114.1</v>
      </c>
      <c r="G97" s="3">
        <f>SUM(G98)</f>
        <v>86113.6</v>
      </c>
      <c r="H97" s="28">
        <f t="shared" si="1"/>
        <v>99.99941937499202</v>
      </c>
    </row>
    <row r="98" spans="1:8" s="3" customFormat="1" ht="30">
      <c r="A98" s="4" t="s">
        <v>7</v>
      </c>
      <c r="B98" s="5">
        <v>7</v>
      </c>
      <c r="C98" s="5">
        <v>1</v>
      </c>
      <c r="D98" s="6" t="s">
        <v>40</v>
      </c>
      <c r="E98" s="7">
        <v>327</v>
      </c>
      <c r="F98" s="3">
        <v>86114.1</v>
      </c>
      <c r="G98" s="3">
        <v>86113.6</v>
      </c>
      <c r="H98" s="28">
        <f t="shared" si="1"/>
        <v>99.99941937499202</v>
      </c>
    </row>
    <row r="99" spans="1:8" s="3" customFormat="1" ht="15">
      <c r="A99" s="4" t="s">
        <v>41</v>
      </c>
      <c r="B99" s="5">
        <v>7</v>
      </c>
      <c r="C99" s="5">
        <v>2</v>
      </c>
      <c r="D99" s="6" t="s">
        <v>1</v>
      </c>
      <c r="E99" s="7">
        <v>0</v>
      </c>
      <c r="F99" s="3">
        <f>SUM(F100,F103,F106,F109,F112,F115)</f>
        <v>181403.4</v>
      </c>
      <c r="G99" s="3">
        <f>SUM(G100,G103,G106,G109,G112,G115)</f>
        <v>175466.19999999995</v>
      </c>
      <c r="H99" s="28">
        <f t="shared" si="1"/>
        <v>96.72707347271327</v>
      </c>
    </row>
    <row r="100" spans="1:8" s="3" customFormat="1" ht="45">
      <c r="A100" s="4" t="s">
        <v>42</v>
      </c>
      <c r="B100" s="5">
        <v>7</v>
      </c>
      <c r="C100" s="5">
        <v>2</v>
      </c>
      <c r="D100" s="6" t="s">
        <v>43</v>
      </c>
      <c r="E100" s="7">
        <v>0</v>
      </c>
      <c r="F100" s="3">
        <f>SUM(F101)</f>
        <v>130759.8</v>
      </c>
      <c r="G100" s="3">
        <f>SUM(G101)</f>
        <v>126260</v>
      </c>
      <c r="H100" s="28">
        <f t="shared" si="1"/>
        <v>96.55872829416991</v>
      </c>
    </row>
    <row r="101" spans="1:8" s="3" customFormat="1" ht="30">
      <c r="A101" s="4" t="s">
        <v>7</v>
      </c>
      <c r="B101" s="5">
        <v>7</v>
      </c>
      <c r="C101" s="5">
        <v>2</v>
      </c>
      <c r="D101" s="6" t="s">
        <v>43</v>
      </c>
      <c r="E101" s="7">
        <v>327</v>
      </c>
      <c r="F101" s="3">
        <v>130759.8</v>
      </c>
      <c r="G101" s="3">
        <v>126260</v>
      </c>
      <c r="H101" s="28">
        <f t="shared" si="1"/>
        <v>96.55872829416991</v>
      </c>
    </row>
    <row r="102" spans="1:8" s="3" customFormat="1" ht="30">
      <c r="A102" s="4" t="s">
        <v>165</v>
      </c>
      <c r="B102" s="5">
        <v>7</v>
      </c>
      <c r="C102" s="5">
        <v>2</v>
      </c>
      <c r="D102" s="6" t="s">
        <v>43</v>
      </c>
      <c r="E102" s="7">
        <v>327</v>
      </c>
      <c r="F102" s="3">
        <v>108315.2</v>
      </c>
      <c r="G102" s="3">
        <v>104868.8</v>
      </c>
      <c r="H102" s="28">
        <f t="shared" si="1"/>
        <v>96.81817510377122</v>
      </c>
    </row>
    <row r="103" spans="1:8" s="3" customFormat="1" ht="30">
      <c r="A103" s="4" t="s">
        <v>44</v>
      </c>
      <c r="B103" s="5">
        <v>7</v>
      </c>
      <c r="C103" s="5">
        <v>2</v>
      </c>
      <c r="D103" s="6" t="s">
        <v>45</v>
      </c>
      <c r="E103" s="7">
        <v>0</v>
      </c>
      <c r="F103" s="3">
        <f>SUM(F104)</f>
        <v>29666.7</v>
      </c>
      <c r="G103" s="3">
        <f>SUM(G104)</f>
        <v>29630.8</v>
      </c>
      <c r="H103" s="28">
        <f t="shared" si="1"/>
        <v>99.87898890001247</v>
      </c>
    </row>
    <row r="104" spans="1:8" s="3" customFormat="1" ht="30">
      <c r="A104" s="4" t="s">
        <v>7</v>
      </c>
      <c r="B104" s="5">
        <v>7</v>
      </c>
      <c r="C104" s="5">
        <v>2</v>
      </c>
      <c r="D104" s="6" t="s">
        <v>45</v>
      </c>
      <c r="E104" s="7">
        <v>327</v>
      </c>
      <c r="F104" s="3">
        <v>29666.7</v>
      </c>
      <c r="G104" s="3">
        <v>29630.8</v>
      </c>
      <c r="H104" s="28">
        <f t="shared" si="1"/>
        <v>99.87898890001247</v>
      </c>
    </row>
    <row r="105" spans="1:8" s="3" customFormat="1" ht="30">
      <c r="A105" s="4" t="s">
        <v>165</v>
      </c>
      <c r="B105" s="5">
        <v>7</v>
      </c>
      <c r="C105" s="5">
        <v>2</v>
      </c>
      <c r="D105" s="6" t="s">
        <v>45</v>
      </c>
      <c r="E105" s="7">
        <v>327</v>
      </c>
      <c r="F105" s="3">
        <v>2.3</v>
      </c>
      <c r="G105" s="3">
        <v>2.3</v>
      </c>
      <c r="H105" s="28">
        <f t="shared" si="1"/>
        <v>100</v>
      </c>
    </row>
    <row r="106" spans="1:8" s="3" customFormat="1" ht="15">
      <c r="A106" s="4" t="s">
        <v>46</v>
      </c>
      <c r="B106" s="5">
        <v>7</v>
      </c>
      <c r="C106" s="5">
        <v>2</v>
      </c>
      <c r="D106" s="6" t="s">
        <v>47</v>
      </c>
      <c r="E106" s="7">
        <v>0</v>
      </c>
      <c r="F106" s="3">
        <f>SUM(F107)</f>
        <v>2914.5</v>
      </c>
      <c r="G106" s="3">
        <f>SUM(G107)</f>
        <v>2779.3</v>
      </c>
      <c r="H106" s="28">
        <f t="shared" si="1"/>
        <v>95.36112540744554</v>
      </c>
    </row>
    <row r="107" spans="1:8" s="3" customFormat="1" ht="30">
      <c r="A107" s="4" t="s">
        <v>7</v>
      </c>
      <c r="B107" s="5">
        <v>7</v>
      </c>
      <c r="C107" s="5">
        <v>2</v>
      </c>
      <c r="D107" s="6" t="s">
        <v>47</v>
      </c>
      <c r="E107" s="7">
        <v>327</v>
      </c>
      <c r="F107" s="3">
        <v>2914.5</v>
      </c>
      <c r="G107" s="3">
        <v>2779.3</v>
      </c>
      <c r="H107" s="28">
        <f t="shared" si="1"/>
        <v>95.36112540744554</v>
      </c>
    </row>
    <row r="108" spans="1:8" s="3" customFormat="1" ht="30">
      <c r="A108" s="4" t="s">
        <v>165</v>
      </c>
      <c r="B108" s="5">
        <v>7</v>
      </c>
      <c r="C108" s="5">
        <v>2</v>
      </c>
      <c r="D108" s="6" t="s">
        <v>47</v>
      </c>
      <c r="E108" s="7">
        <v>327</v>
      </c>
      <c r="F108" s="3">
        <v>2900</v>
      </c>
      <c r="G108" s="3">
        <v>2761.4</v>
      </c>
      <c r="H108" s="28">
        <f t="shared" si="1"/>
        <v>95.22068965517242</v>
      </c>
    </row>
    <row r="109" spans="1:8" s="3" customFormat="1" ht="30">
      <c r="A109" s="4" t="s">
        <v>179</v>
      </c>
      <c r="B109" s="5">
        <v>7</v>
      </c>
      <c r="C109" s="5">
        <v>2</v>
      </c>
      <c r="D109" s="6" t="s">
        <v>180</v>
      </c>
      <c r="E109" s="7">
        <v>0</v>
      </c>
      <c r="F109" s="3">
        <f>SUM(F110)</f>
        <v>12762.4</v>
      </c>
      <c r="G109" s="3">
        <f>SUM(G110)</f>
        <v>11878.3</v>
      </c>
      <c r="H109" s="28">
        <f t="shared" si="1"/>
        <v>93.07261956998684</v>
      </c>
    </row>
    <row r="110" spans="1:8" s="3" customFormat="1" ht="30">
      <c r="A110" s="4" t="s">
        <v>7</v>
      </c>
      <c r="B110" s="5">
        <v>7</v>
      </c>
      <c r="C110" s="5">
        <v>2</v>
      </c>
      <c r="D110" s="6" t="s">
        <v>180</v>
      </c>
      <c r="E110" s="7">
        <v>327</v>
      </c>
      <c r="F110" s="3">
        <v>12762.4</v>
      </c>
      <c r="G110" s="3">
        <v>11878.3</v>
      </c>
      <c r="H110" s="28">
        <f t="shared" si="1"/>
        <v>93.07261956998684</v>
      </c>
    </row>
    <row r="111" spans="1:8" s="3" customFormat="1" ht="30">
      <c r="A111" s="4" t="s">
        <v>165</v>
      </c>
      <c r="B111" s="5">
        <v>7</v>
      </c>
      <c r="C111" s="5">
        <v>2</v>
      </c>
      <c r="D111" s="6" t="s">
        <v>180</v>
      </c>
      <c r="E111" s="7">
        <v>327</v>
      </c>
      <c r="F111" s="3">
        <v>5007.5</v>
      </c>
      <c r="G111" s="3">
        <v>4718.3</v>
      </c>
      <c r="H111" s="28">
        <f t="shared" si="1"/>
        <v>94.22466300549178</v>
      </c>
    </row>
    <row r="112" spans="1:8" s="3" customFormat="1" ht="21.75" customHeight="1">
      <c r="A112" s="4" t="s">
        <v>162</v>
      </c>
      <c r="B112" s="5">
        <v>7</v>
      </c>
      <c r="C112" s="5">
        <v>2</v>
      </c>
      <c r="D112" s="6" t="s">
        <v>163</v>
      </c>
      <c r="E112" s="7">
        <v>0</v>
      </c>
      <c r="F112" s="3">
        <f>SUM(F113)</f>
        <v>4300</v>
      </c>
      <c r="G112" s="3">
        <f>SUM(G113)</f>
        <v>3917.8</v>
      </c>
      <c r="H112" s="28">
        <f t="shared" si="1"/>
        <v>91.11162790697675</v>
      </c>
    </row>
    <row r="113" spans="1:8" s="3" customFormat="1" ht="45">
      <c r="A113" s="4" t="s">
        <v>181</v>
      </c>
      <c r="B113" s="5">
        <v>7</v>
      </c>
      <c r="C113" s="5">
        <v>2</v>
      </c>
      <c r="D113" s="6" t="s">
        <v>163</v>
      </c>
      <c r="E113" s="7">
        <v>0</v>
      </c>
      <c r="F113" s="3">
        <f>SUM(F114)</f>
        <v>4300</v>
      </c>
      <c r="G113" s="3">
        <f>SUM(G114)</f>
        <v>3917.8</v>
      </c>
      <c r="H113" s="28">
        <f t="shared" si="1"/>
        <v>91.11162790697675</v>
      </c>
    </row>
    <row r="114" spans="1:8" s="3" customFormat="1" ht="30">
      <c r="A114" s="4" t="s">
        <v>160</v>
      </c>
      <c r="B114" s="5">
        <v>7</v>
      </c>
      <c r="C114" s="5">
        <v>2</v>
      </c>
      <c r="D114" s="6" t="s">
        <v>163</v>
      </c>
      <c r="E114" s="7">
        <v>623</v>
      </c>
      <c r="F114" s="3">
        <v>4300</v>
      </c>
      <c r="G114" s="3">
        <v>3917.8</v>
      </c>
      <c r="H114" s="28">
        <f t="shared" si="1"/>
        <v>91.11162790697675</v>
      </c>
    </row>
    <row r="115" spans="1:8" s="3" customFormat="1" ht="30">
      <c r="A115" s="4" t="s">
        <v>149</v>
      </c>
      <c r="B115" s="5">
        <v>7</v>
      </c>
      <c r="C115" s="5">
        <v>2</v>
      </c>
      <c r="D115" s="6" t="s">
        <v>150</v>
      </c>
      <c r="E115" s="7">
        <v>0</v>
      </c>
      <c r="F115" s="3">
        <f>SUM(F116)</f>
        <v>1000</v>
      </c>
      <c r="G115" s="3">
        <f>SUM(G116)</f>
        <v>1000</v>
      </c>
      <c r="H115" s="28">
        <f t="shared" si="1"/>
        <v>100</v>
      </c>
    </row>
    <row r="116" spans="1:8" s="3" customFormat="1" ht="44.25" customHeight="1">
      <c r="A116" s="4" t="s">
        <v>182</v>
      </c>
      <c r="B116" s="5">
        <v>7</v>
      </c>
      <c r="C116" s="5">
        <v>2</v>
      </c>
      <c r="D116" s="6" t="s">
        <v>150</v>
      </c>
      <c r="E116" s="7">
        <v>621</v>
      </c>
      <c r="F116" s="3">
        <v>1000</v>
      </c>
      <c r="G116" s="3">
        <v>1000</v>
      </c>
      <c r="H116" s="28">
        <f t="shared" si="1"/>
        <v>100</v>
      </c>
    </row>
    <row r="117" spans="1:8" s="3" customFormat="1" ht="30">
      <c r="A117" s="4" t="s">
        <v>48</v>
      </c>
      <c r="B117" s="5">
        <v>7</v>
      </c>
      <c r="C117" s="5">
        <v>5</v>
      </c>
      <c r="D117" s="6" t="s">
        <v>1</v>
      </c>
      <c r="E117" s="7">
        <v>0</v>
      </c>
      <c r="F117" s="3">
        <f>SUM(F118)</f>
        <v>2725.6</v>
      </c>
      <c r="G117" s="3">
        <f>SUM(G118)</f>
        <v>2725.6</v>
      </c>
      <c r="H117" s="28">
        <f t="shared" si="1"/>
        <v>100</v>
      </c>
    </row>
    <row r="118" spans="1:8" s="3" customFormat="1" ht="30">
      <c r="A118" s="4" t="s">
        <v>49</v>
      </c>
      <c r="B118" s="5">
        <v>7</v>
      </c>
      <c r="C118" s="5">
        <v>5</v>
      </c>
      <c r="D118" s="6" t="s">
        <v>50</v>
      </c>
      <c r="E118" s="7">
        <v>0</v>
      </c>
      <c r="F118" s="3">
        <f>SUM(F119)</f>
        <v>2725.6</v>
      </c>
      <c r="G118" s="3">
        <f>SUM(G119)</f>
        <v>2725.6</v>
      </c>
      <c r="H118" s="28">
        <f t="shared" si="1"/>
        <v>100</v>
      </c>
    </row>
    <row r="119" spans="1:8" s="3" customFormat="1" ht="30">
      <c r="A119" s="4" t="s">
        <v>51</v>
      </c>
      <c r="B119" s="5">
        <v>7</v>
      </c>
      <c r="C119" s="5">
        <v>5</v>
      </c>
      <c r="D119" s="6" t="s">
        <v>50</v>
      </c>
      <c r="E119" s="7">
        <v>450</v>
      </c>
      <c r="F119" s="3">
        <v>2725.6</v>
      </c>
      <c r="G119" s="3">
        <v>2725.6</v>
      </c>
      <c r="H119" s="28">
        <f t="shared" si="1"/>
        <v>100</v>
      </c>
    </row>
    <row r="120" spans="1:8" s="3" customFormat="1" ht="30">
      <c r="A120" s="4" t="s">
        <v>52</v>
      </c>
      <c r="B120" s="5">
        <v>7</v>
      </c>
      <c r="C120" s="5">
        <v>7</v>
      </c>
      <c r="D120" s="6" t="s">
        <v>1</v>
      </c>
      <c r="E120" s="7">
        <v>0</v>
      </c>
      <c r="F120" s="3">
        <f>SUM(F121,F123,F125)</f>
        <v>33854.9</v>
      </c>
      <c r="G120" s="3">
        <f>SUM(G121,G123,G125)</f>
        <v>33533.7</v>
      </c>
      <c r="H120" s="28">
        <f t="shared" si="1"/>
        <v>99.05124516687391</v>
      </c>
    </row>
    <row r="121" spans="1:8" s="3" customFormat="1" ht="30">
      <c r="A121" s="4" t="s">
        <v>139</v>
      </c>
      <c r="B121" s="5">
        <v>7</v>
      </c>
      <c r="C121" s="5">
        <v>7</v>
      </c>
      <c r="D121" s="6" t="s">
        <v>137</v>
      </c>
      <c r="E121" s="7">
        <v>0</v>
      </c>
      <c r="F121" s="3">
        <f>SUM(F122)</f>
        <v>20195</v>
      </c>
      <c r="G121" s="3">
        <f>SUM(G122)</f>
        <v>20194</v>
      </c>
      <c r="H121" s="28">
        <f t="shared" si="1"/>
        <v>99.99504827927704</v>
      </c>
    </row>
    <row r="122" spans="1:8" s="3" customFormat="1" ht="30">
      <c r="A122" s="4" t="s">
        <v>138</v>
      </c>
      <c r="B122" s="5">
        <v>7</v>
      </c>
      <c r="C122" s="5">
        <v>7</v>
      </c>
      <c r="D122" s="6" t="s">
        <v>137</v>
      </c>
      <c r="E122" s="7">
        <v>214</v>
      </c>
      <c r="F122" s="3">
        <v>20195</v>
      </c>
      <c r="G122" s="3">
        <v>20194</v>
      </c>
      <c r="H122" s="28">
        <f t="shared" si="1"/>
        <v>99.99504827927704</v>
      </c>
    </row>
    <row r="123" spans="1:8" s="3" customFormat="1" ht="30">
      <c r="A123" s="4" t="s">
        <v>53</v>
      </c>
      <c r="B123" s="5">
        <v>7</v>
      </c>
      <c r="C123" s="5">
        <v>7</v>
      </c>
      <c r="D123" s="6" t="s">
        <v>54</v>
      </c>
      <c r="E123" s="7">
        <v>0</v>
      </c>
      <c r="F123" s="3">
        <f>SUM(F124)</f>
        <v>9358.5</v>
      </c>
      <c r="G123" s="3">
        <f>SUM(G124)</f>
        <v>9038.5</v>
      </c>
      <c r="H123" s="28">
        <f t="shared" si="1"/>
        <v>96.58064860821712</v>
      </c>
    </row>
    <row r="124" spans="1:8" s="3" customFormat="1" ht="30">
      <c r="A124" s="4" t="s">
        <v>7</v>
      </c>
      <c r="B124" s="5">
        <v>7</v>
      </c>
      <c r="C124" s="5">
        <v>7</v>
      </c>
      <c r="D124" s="6" t="s">
        <v>54</v>
      </c>
      <c r="E124" s="7">
        <v>327</v>
      </c>
      <c r="F124" s="3">
        <v>9358.5</v>
      </c>
      <c r="G124" s="3">
        <v>9038.5</v>
      </c>
      <c r="H124" s="28">
        <f t="shared" si="1"/>
        <v>96.58064860821712</v>
      </c>
    </row>
    <row r="125" spans="1:8" s="3" customFormat="1" ht="45">
      <c r="A125" s="4" t="s">
        <v>55</v>
      </c>
      <c r="B125" s="5">
        <v>7</v>
      </c>
      <c r="C125" s="5">
        <v>7</v>
      </c>
      <c r="D125" s="6" t="s">
        <v>56</v>
      </c>
      <c r="E125" s="7">
        <v>0</v>
      </c>
      <c r="F125" s="3">
        <f>SUM(F126)</f>
        <v>4301.4</v>
      </c>
      <c r="G125" s="3">
        <f>SUM(G126)</f>
        <v>4301.2</v>
      </c>
      <c r="H125" s="28">
        <f t="shared" si="1"/>
        <v>99.9953503510485</v>
      </c>
    </row>
    <row r="126" spans="1:8" s="3" customFormat="1" ht="15">
      <c r="A126" s="4" t="s">
        <v>57</v>
      </c>
      <c r="B126" s="5">
        <v>7</v>
      </c>
      <c r="C126" s="5">
        <v>7</v>
      </c>
      <c r="D126" s="6" t="s">
        <v>58</v>
      </c>
      <c r="E126" s="7">
        <v>452</v>
      </c>
      <c r="F126" s="3">
        <v>4301.4</v>
      </c>
      <c r="G126" s="3">
        <v>4301.2</v>
      </c>
      <c r="H126" s="28">
        <f t="shared" si="1"/>
        <v>99.9953503510485</v>
      </c>
    </row>
    <row r="127" spans="1:8" s="3" customFormat="1" ht="30">
      <c r="A127" s="4" t="s">
        <v>59</v>
      </c>
      <c r="B127" s="5">
        <v>7</v>
      </c>
      <c r="C127" s="5">
        <v>9</v>
      </c>
      <c r="D127" s="6" t="s">
        <v>1</v>
      </c>
      <c r="E127" s="7">
        <v>0</v>
      </c>
      <c r="F127" s="3">
        <f>SUM(F128,F130,F133)</f>
        <v>23296.9</v>
      </c>
      <c r="G127" s="3">
        <f>SUM(G128,G130,G133)</f>
        <v>23248</v>
      </c>
      <c r="H127" s="28">
        <f t="shared" si="1"/>
        <v>99.79010082886563</v>
      </c>
    </row>
    <row r="128" spans="1:8" s="3" customFormat="1" ht="30">
      <c r="A128" s="4" t="s">
        <v>114</v>
      </c>
      <c r="B128" s="5">
        <v>7</v>
      </c>
      <c r="C128" s="5">
        <v>9</v>
      </c>
      <c r="D128" s="6" t="s">
        <v>3</v>
      </c>
      <c r="E128" s="7">
        <v>0</v>
      </c>
      <c r="F128" s="3">
        <f>SUM(F129)</f>
        <v>4134.3</v>
      </c>
      <c r="G128" s="3">
        <f>SUM(G129)</f>
        <v>4133.6</v>
      </c>
      <c r="H128" s="28">
        <f t="shared" si="1"/>
        <v>99.98306847592096</v>
      </c>
    </row>
    <row r="129" spans="1:8" s="3" customFormat="1" ht="15">
      <c r="A129" s="4" t="s">
        <v>4</v>
      </c>
      <c r="B129" s="5">
        <v>7</v>
      </c>
      <c r="C129" s="5">
        <v>9</v>
      </c>
      <c r="D129" s="6" t="s">
        <v>3</v>
      </c>
      <c r="E129" s="7">
        <v>5</v>
      </c>
      <c r="F129" s="3">
        <v>4134.3</v>
      </c>
      <c r="G129" s="3">
        <v>4133.6</v>
      </c>
      <c r="H129" s="28">
        <f t="shared" si="1"/>
        <v>99.98306847592096</v>
      </c>
    </row>
    <row r="130" spans="1:8" s="3" customFormat="1" ht="120">
      <c r="A130" s="4" t="s">
        <v>60</v>
      </c>
      <c r="B130" s="5">
        <v>7</v>
      </c>
      <c r="C130" s="5">
        <v>9</v>
      </c>
      <c r="D130" s="6" t="s">
        <v>61</v>
      </c>
      <c r="E130" s="7">
        <v>0</v>
      </c>
      <c r="F130" s="3">
        <f>SUM(F131)</f>
        <v>10512.6</v>
      </c>
      <c r="G130" s="3">
        <f>SUM(G131)</f>
        <v>10465.2</v>
      </c>
      <c r="H130" s="28">
        <f t="shared" si="1"/>
        <v>99.54911249357914</v>
      </c>
    </row>
    <row r="131" spans="1:8" s="3" customFormat="1" ht="30">
      <c r="A131" s="4" t="s">
        <v>7</v>
      </c>
      <c r="B131" s="5">
        <v>7</v>
      </c>
      <c r="C131" s="5">
        <v>9</v>
      </c>
      <c r="D131" s="6" t="s">
        <v>61</v>
      </c>
      <c r="E131" s="7">
        <v>327</v>
      </c>
      <c r="F131" s="3">
        <v>10512.6</v>
      </c>
      <c r="G131" s="3">
        <v>10465.2</v>
      </c>
      <c r="H131" s="28">
        <f t="shared" si="1"/>
        <v>99.54911249357914</v>
      </c>
    </row>
    <row r="132" spans="1:8" s="3" customFormat="1" ht="30">
      <c r="A132" s="4" t="s">
        <v>165</v>
      </c>
      <c r="B132" s="5">
        <v>7</v>
      </c>
      <c r="C132" s="5">
        <v>9</v>
      </c>
      <c r="D132" s="6" t="s">
        <v>61</v>
      </c>
      <c r="E132" s="7">
        <v>327</v>
      </c>
      <c r="F132" s="3">
        <v>1365</v>
      </c>
      <c r="G132" s="3">
        <v>1357</v>
      </c>
      <c r="H132" s="28">
        <f t="shared" si="1"/>
        <v>99.41391941391942</v>
      </c>
    </row>
    <row r="133" spans="1:8" s="3" customFormat="1" ht="15">
      <c r="A133" s="4" t="s">
        <v>110</v>
      </c>
      <c r="B133" s="5">
        <v>7</v>
      </c>
      <c r="C133" s="5">
        <v>9</v>
      </c>
      <c r="D133" s="6" t="s">
        <v>112</v>
      </c>
      <c r="E133" s="7">
        <v>0</v>
      </c>
      <c r="F133" s="3">
        <f>SUM(F134)</f>
        <v>8650</v>
      </c>
      <c r="G133" s="3">
        <f>SUM(G134)</f>
        <v>8649.2</v>
      </c>
      <c r="H133" s="28">
        <f t="shared" si="1"/>
        <v>99.99075144508672</v>
      </c>
    </row>
    <row r="134" spans="1:8" s="3" customFormat="1" ht="45">
      <c r="A134" s="4" t="s">
        <v>166</v>
      </c>
      <c r="B134" s="5">
        <v>7</v>
      </c>
      <c r="C134" s="5">
        <v>9</v>
      </c>
      <c r="D134" s="6" t="s">
        <v>112</v>
      </c>
      <c r="E134" s="7">
        <v>603</v>
      </c>
      <c r="F134" s="3">
        <v>8650</v>
      </c>
      <c r="G134" s="3">
        <v>8649.2</v>
      </c>
      <c r="H134" s="28">
        <f t="shared" si="1"/>
        <v>99.99075144508672</v>
      </c>
    </row>
    <row r="135" spans="1:8" s="3" customFormat="1" ht="43.5">
      <c r="A135" s="17" t="s">
        <v>62</v>
      </c>
      <c r="B135" s="18">
        <v>8</v>
      </c>
      <c r="C135" s="18">
        <v>0</v>
      </c>
      <c r="D135" s="20" t="s">
        <v>1</v>
      </c>
      <c r="E135" s="21">
        <v>0</v>
      </c>
      <c r="F135" s="24">
        <f>SUM(F136,F146,F148)</f>
        <v>36733.4</v>
      </c>
      <c r="G135" s="24">
        <f>SUM(G136,G146,G148)</f>
        <v>36566.3</v>
      </c>
      <c r="H135" s="28">
        <f t="shared" si="1"/>
        <v>99.54510064410047</v>
      </c>
    </row>
    <row r="136" spans="1:8" s="24" customFormat="1" ht="15">
      <c r="A136" s="4" t="s">
        <v>63</v>
      </c>
      <c r="B136" s="5">
        <v>8</v>
      </c>
      <c r="C136" s="5">
        <v>1</v>
      </c>
      <c r="D136" s="6" t="s">
        <v>1</v>
      </c>
      <c r="E136" s="7">
        <v>0</v>
      </c>
      <c r="F136" s="3">
        <f>SUM(F137,F139,F141,F143)</f>
        <v>19797.5</v>
      </c>
      <c r="G136" s="3">
        <f>SUM(G137,G139,G141,G143)</f>
        <v>19737.6</v>
      </c>
      <c r="H136" s="28">
        <f t="shared" si="1"/>
        <v>99.6974365450183</v>
      </c>
    </row>
    <row r="137" spans="1:8" s="3" customFormat="1" ht="15">
      <c r="A137" s="4" t="s">
        <v>64</v>
      </c>
      <c r="B137" s="5">
        <v>8</v>
      </c>
      <c r="C137" s="5">
        <v>1</v>
      </c>
      <c r="D137" s="6" t="s">
        <v>65</v>
      </c>
      <c r="E137" s="7">
        <v>0</v>
      </c>
      <c r="F137" s="3">
        <f>SUM(F138)</f>
        <v>2617.4</v>
      </c>
      <c r="G137" s="3">
        <f>SUM(G138)</f>
        <v>2595.7</v>
      </c>
      <c r="H137" s="28">
        <f t="shared" si="1"/>
        <v>99.1709329869336</v>
      </c>
    </row>
    <row r="138" spans="1:8" s="3" customFormat="1" ht="30">
      <c r="A138" s="4" t="s">
        <v>7</v>
      </c>
      <c r="B138" s="5">
        <v>8</v>
      </c>
      <c r="C138" s="5">
        <v>1</v>
      </c>
      <c r="D138" s="6" t="s">
        <v>65</v>
      </c>
      <c r="E138" s="7">
        <v>327</v>
      </c>
      <c r="F138" s="3">
        <v>2617.4</v>
      </c>
      <c r="G138" s="3">
        <v>2595.7</v>
      </c>
      <c r="H138" s="28">
        <f t="shared" si="1"/>
        <v>99.1709329869336</v>
      </c>
    </row>
    <row r="139" spans="1:8" s="3" customFormat="1" ht="15">
      <c r="A139" s="4" t="s">
        <v>66</v>
      </c>
      <c r="B139" s="5">
        <v>8</v>
      </c>
      <c r="C139" s="5">
        <v>1</v>
      </c>
      <c r="D139" s="6" t="s">
        <v>67</v>
      </c>
      <c r="E139" s="7">
        <v>0</v>
      </c>
      <c r="F139" s="3">
        <f>SUM(F140)</f>
        <v>6328.4</v>
      </c>
      <c r="G139" s="3">
        <f>SUM(G140)</f>
        <v>6327.7</v>
      </c>
      <c r="H139" s="28">
        <f t="shared" si="1"/>
        <v>99.98893875229126</v>
      </c>
    </row>
    <row r="140" spans="1:8" s="3" customFormat="1" ht="30">
      <c r="A140" s="4" t="s">
        <v>7</v>
      </c>
      <c r="B140" s="5">
        <v>8</v>
      </c>
      <c r="C140" s="5">
        <v>1</v>
      </c>
      <c r="D140" s="6" t="s">
        <v>67</v>
      </c>
      <c r="E140" s="7">
        <v>327</v>
      </c>
      <c r="F140" s="3">
        <v>6328.4</v>
      </c>
      <c r="G140" s="3">
        <v>6327.7</v>
      </c>
      <c r="H140" s="28">
        <f t="shared" si="1"/>
        <v>99.98893875229126</v>
      </c>
    </row>
    <row r="141" spans="1:8" s="3" customFormat="1" ht="45">
      <c r="A141" s="4" t="s">
        <v>68</v>
      </c>
      <c r="B141" s="5">
        <v>8</v>
      </c>
      <c r="C141" s="5">
        <v>1</v>
      </c>
      <c r="D141" s="6" t="s">
        <v>69</v>
      </c>
      <c r="E141" s="7">
        <v>0</v>
      </c>
      <c r="F141" s="3">
        <f>SUM(F142)</f>
        <v>6003.2</v>
      </c>
      <c r="G141" s="3">
        <f>SUM(G142)</f>
        <v>5965.9</v>
      </c>
      <c r="H141" s="28">
        <f t="shared" si="1"/>
        <v>99.37866471215352</v>
      </c>
    </row>
    <row r="142" spans="1:8" s="3" customFormat="1" ht="30">
      <c r="A142" s="4" t="s">
        <v>7</v>
      </c>
      <c r="B142" s="5">
        <v>8</v>
      </c>
      <c r="C142" s="5">
        <v>1</v>
      </c>
      <c r="D142" s="6" t="s">
        <v>69</v>
      </c>
      <c r="E142" s="7">
        <v>327</v>
      </c>
      <c r="F142" s="3">
        <v>6003.2</v>
      </c>
      <c r="G142" s="3">
        <v>5965.9</v>
      </c>
      <c r="H142" s="28">
        <f t="shared" si="1"/>
        <v>99.37866471215352</v>
      </c>
    </row>
    <row r="143" spans="1:8" s="3" customFormat="1" ht="45">
      <c r="A143" s="4" t="s">
        <v>183</v>
      </c>
      <c r="B143" s="5">
        <v>8</v>
      </c>
      <c r="C143" s="5">
        <v>1</v>
      </c>
      <c r="D143" s="6" t="s">
        <v>113</v>
      </c>
      <c r="E143" s="7">
        <v>0</v>
      </c>
      <c r="F143" s="3">
        <f>SUM(F144)</f>
        <v>4848.5</v>
      </c>
      <c r="G143" s="3">
        <f>SUM(G144)</f>
        <v>4848.3</v>
      </c>
      <c r="H143" s="28">
        <f t="shared" si="1"/>
        <v>99.9958750128906</v>
      </c>
    </row>
    <row r="144" spans="1:8" s="3" customFormat="1" ht="45">
      <c r="A144" s="4" t="s">
        <v>70</v>
      </c>
      <c r="B144" s="5">
        <v>8</v>
      </c>
      <c r="C144" s="5">
        <v>1</v>
      </c>
      <c r="D144" s="6" t="s">
        <v>113</v>
      </c>
      <c r="E144" s="7">
        <v>453</v>
      </c>
      <c r="F144" s="3">
        <v>4848.5</v>
      </c>
      <c r="G144" s="3">
        <v>4848.3</v>
      </c>
      <c r="H144" s="28">
        <f t="shared" si="1"/>
        <v>99.9958750128906</v>
      </c>
    </row>
    <row r="145" spans="1:8" s="3" customFormat="1" ht="30">
      <c r="A145" s="4" t="s">
        <v>71</v>
      </c>
      <c r="B145" s="5">
        <v>8</v>
      </c>
      <c r="C145" s="5">
        <v>4</v>
      </c>
      <c r="D145" s="6" t="s">
        <v>1</v>
      </c>
      <c r="E145" s="7">
        <v>0</v>
      </c>
      <c r="F145" s="3">
        <f>SUM(F146)</f>
        <v>2008.2</v>
      </c>
      <c r="G145" s="3">
        <f>SUM(G146)</f>
        <v>2008.2</v>
      </c>
      <c r="H145" s="28">
        <f t="shared" si="1"/>
        <v>100</v>
      </c>
    </row>
    <row r="146" spans="1:8" s="3" customFormat="1" ht="60">
      <c r="A146" s="4" t="s">
        <v>72</v>
      </c>
      <c r="B146" s="5">
        <v>8</v>
      </c>
      <c r="C146" s="5">
        <v>4</v>
      </c>
      <c r="D146" s="6" t="s">
        <v>73</v>
      </c>
      <c r="E146" s="7">
        <v>0</v>
      </c>
      <c r="F146" s="3">
        <f>SUM(F147)</f>
        <v>2008.2</v>
      </c>
      <c r="G146" s="3">
        <f>SUM(G147)</f>
        <v>2008.2</v>
      </c>
      <c r="H146" s="28">
        <f t="shared" si="1"/>
        <v>100</v>
      </c>
    </row>
    <row r="147" spans="1:8" s="3" customFormat="1" ht="45">
      <c r="A147" s="4" t="s">
        <v>70</v>
      </c>
      <c r="B147" s="5">
        <v>8</v>
      </c>
      <c r="C147" s="5">
        <v>4</v>
      </c>
      <c r="D147" s="6" t="s">
        <v>73</v>
      </c>
      <c r="E147" s="7">
        <v>453</v>
      </c>
      <c r="F147" s="3">
        <v>2008.2</v>
      </c>
      <c r="G147" s="3">
        <v>2008.2</v>
      </c>
      <c r="H147" s="28">
        <f t="shared" si="1"/>
        <v>100</v>
      </c>
    </row>
    <row r="148" spans="1:8" s="3" customFormat="1" ht="45">
      <c r="A148" s="4" t="s">
        <v>128</v>
      </c>
      <c r="B148" s="5">
        <v>8</v>
      </c>
      <c r="C148" s="5">
        <v>6</v>
      </c>
      <c r="D148" s="6" t="s">
        <v>1</v>
      </c>
      <c r="E148" s="7">
        <v>0</v>
      </c>
      <c r="F148" s="3">
        <f>SUM(F149,F151,F153)</f>
        <v>14927.7</v>
      </c>
      <c r="G148" s="3">
        <f>SUM(G149,G151,G153)</f>
        <v>14820.5</v>
      </c>
      <c r="H148" s="28">
        <f t="shared" si="1"/>
        <v>99.28187195616202</v>
      </c>
    </row>
    <row r="149" spans="1:8" s="3" customFormat="1" ht="30">
      <c r="A149" s="4" t="s">
        <v>114</v>
      </c>
      <c r="B149" s="5">
        <v>8</v>
      </c>
      <c r="C149" s="5">
        <v>6</v>
      </c>
      <c r="D149" s="6" t="s">
        <v>3</v>
      </c>
      <c r="E149" s="7">
        <v>0</v>
      </c>
      <c r="F149" s="3">
        <f>SUM(F150)</f>
        <v>1234</v>
      </c>
      <c r="G149" s="3">
        <f>SUM(G150)</f>
        <v>1233.5</v>
      </c>
      <c r="H149" s="28">
        <f aca="true" t="shared" si="3" ref="H149:H196">G149/F149*100</f>
        <v>99.95948136142626</v>
      </c>
    </row>
    <row r="150" spans="1:8" s="3" customFormat="1" ht="15">
      <c r="A150" s="4" t="s">
        <v>4</v>
      </c>
      <c r="B150" s="5">
        <v>8</v>
      </c>
      <c r="C150" s="5">
        <v>6</v>
      </c>
      <c r="D150" s="6" t="s">
        <v>3</v>
      </c>
      <c r="E150" s="7">
        <v>5</v>
      </c>
      <c r="F150" s="3">
        <v>1234</v>
      </c>
      <c r="G150" s="3">
        <v>1233.5</v>
      </c>
      <c r="H150" s="28">
        <f t="shared" si="3"/>
        <v>99.95948136142626</v>
      </c>
    </row>
    <row r="151" spans="1:8" s="3" customFormat="1" ht="120">
      <c r="A151" s="4" t="s">
        <v>60</v>
      </c>
      <c r="B151" s="5">
        <v>8</v>
      </c>
      <c r="C151" s="5">
        <v>6</v>
      </c>
      <c r="D151" s="6" t="s">
        <v>61</v>
      </c>
      <c r="E151" s="7">
        <v>0</v>
      </c>
      <c r="F151" s="3">
        <f>SUM(F152)</f>
        <v>1793.7</v>
      </c>
      <c r="G151" s="3">
        <f>SUM(G152)</f>
        <v>1793.3</v>
      </c>
      <c r="H151" s="28">
        <f t="shared" si="3"/>
        <v>99.97769972682164</v>
      </c>
    </row>
    <row r="152" spans="1:8" s="3" customFormat="1" ht="30">
      <c r="A152" s="4" t="s">
        <v>7</v>
      </c>
      <c r="B152" s="5">
        <v>8</v>
      </c>
      <c r="C152" s="5">
        <v>6</v>
      </c>
      <c r="D152" s="6" t="s">
        <v>61</v>
      </c>
      <c r="E152" s="7">
        <v>327</v>
      </c>
      <c r="F152" s="3">
        <v>1793.7</v>
      </c>
      <c r="G152" s="3">
        <v>1793.3</v>
      </c>
      <c r="H152" s="28">
        <f t="shared" si="3"/>
        <v>99.97769972682164</v>
      </c>
    </row>
    <row r="153" spans="1:8" s="3" customFormat="1" ht="15">
      <c r="A153" s="4" t="s">
        <v>110</v>
      </c>
      <c r="B153" s="5">
        <v>8</v>
      </c>
      <c r="C153" s="5">
        <v>6</v>
      </c>
      <c r="D153" s="6" t="s">
        <v>112</v>
      </c>
      <c r="E153" s="7">
        <v>0</v>
      </c>
      <c r="F153" s="3">
        <f>SUM(F154)</f>
        <v>11900</v>
      </c>
      <c r="G153" s="3">
        <f>SUM(G154)</f>
        <v>11793.7</v>
      </c>
      <c r="H153" s="28">
        <f t="shared" si="3"/>
        <v>99.10672268907564</v>
      </c>
    </row>
    <row r="154" spans="1:8" s="3" customFormat="1" ht="45">
      <c r="A154" s="4" t="s">
        <v>166</v>
      </c>
      <c r="B154" s="5">
        <v>8</v>
      </c>
      <c r="C154" s="5">
        <v>6</v>
      </c>
      <c r="D154" s="6" t="s">
        <v>112</v>
      </c>
      <c r="E154" s="7">
        <v>603</v>
      </c>
      <c r="F154" s="3">
        <v>11900</v>
      </c>
      <c r="G154" s="3">
        <v>11793.7</v>
      </c>
      <c r="H154" s="28">
        <f t="shared" si="3"/>
        <v>99.10672268907564</v>
      </c>
    </row>
    <row r="155" spans="1:8" s="3" customFormat="1" ht="15">
      <c r="A155" s="17" t="s">
        <v>74</v>
      </c>
      <c r="B155" s="18">
        <v>9</v>
      </c>
      <c r="C155" s="18">
        <v>0</v>
      </c>
      <c r="D155" s="20" t="s">
        <v>1</v>
      </c>
      <c r="E155" s="21">
        <v>0</v>
      </c>
      <c r="F155" s="30">
        <f>SUM(F156,F170,F176)</f>
        <v>342128.89999999997</v>
      </c>
      <c r="G155" s="30">
        <f>SUM(G156,G170,G176)</f>
        <v>340777.1</v>
      </c>
      <c r="H155" s="31">
        <f t="shared" si="3"/>
        <v>99.60488576089304</v>
      </c>
    </row>
    <row r="156" spans="1:8" s="3" customFormat="1" ht="15">
      <c r="A156" s="4" t="s">
        <v>75</v>
      </c>
      <c r="B156" s="5">
        <v>9</v>
      </c>
      <c r="C156" s="5">
        <v>1</v>
      </c>
      <c r="D156" s="6" t="s">
        <v>1</v>
      </c>
      <c r="E156" s="7">
        <v>0</v>
      </c>
      <c r="F156" s="22">
        <f>SUM(F157,F159,F162,F164,F166,F168)</f>
        <v>290384.5</v>
      </c>
      <c r="G156" s="22">
        <f>SUM(G157,G159,G162,G164,G166,G168)</f>
        <v>289065.89999999997</v>
      </c>
      <c r="H156" s="28">
        <f t="shared" si="3"/>
        <v>99.54591240234929</v>
      </c>
    </row>
    <row r="157" spans="1:8" s="3" customFormat="1" ht="30">
      <c r="A157" s="4" t="s">
        <v>139</v>
      </c>
      <c r="B157" s="5">
        <v>9</v>
      </c>
      <c r="C157" s="5">
        <v>1</v>
      </c>
      <c r="D157" s="6" t="s">
        <v>137</v>
      </c>
      <c r="E157" s="7">
        <v>0</v>
      </c>
      <c r="F157" s="3">
        <f>SUM(F158)</f>
        <v>170751.8</v>
      </c>
      <c r="G157" s="3">
        <f>SUM(G158)</f>
        <v>170751.7</v>
      </c>
      <c r="H157" s="28">
        <f t="shared" si="3"/>
        <v>99.99994143546364</v>
      </c>
    </row>
    <row r="158" spans="1:8" s="3" customFormat="1" ht="30">
      <c r="A158" s="4" t="s">
        <v>138</v>
      </c>
      <c r="B158" s="5">
        <v>9</v>
      </c>
      <c r="C158" s="5">
        <v>1</v>
      </c>
      <c r="D158" s="6" t="s">
        <v>137</v>
      </c>
      <c r="E158" s="7">
        <v>214</v>
      </c>
      <c r="F158" s="3">
        <v>170751.8</v>
      </c>
      <c r="G158" s="3">
        <v>170751.7</v>
      </c>
      <c r="H158" s="28">
        <f t="shared" si="3"/>
        <v>99.99994143546364</v>
      </c>
    </row>
    <row r="159" spans="1:8" s="3" customFormat="1" ht="45">
      <c r="A159" s="4" t="s">
        <v>76</v>
      </c>
      <c r="B159" s="5">
        <v>9</v>
      </c>
      <c r="C159" s="5">
        <v>1</v>
      </c>
      <c r="D159" s="6" t="s">
        <v>77</v>
      </c>
      <c r="E159" s="7">
        <v>0</v>
      </c>
      <c r="F159" s="3">
        <f>SUM(F160)</f>
        <v>12521.7</v>
      </c>
      <c r="G159" s="3">
        <f>SUM(G160)</f>
        <v>12484.4</v>
      </c>
      <c r="H159" s="28">
        <f t="shared" si="3"/>
        <v>99.70211712467156</v>
      </c>
    </row>
    <row r="160" spans="1:8" s="3" customFormat="1" ht="30">
      <c r="A160" s="4" t="s">
        <v>7</v>
      </c>
      <c r="B160" s="5">
        <v>9</v>
      </c>
      <c r="C160" s="5">
        <v>1</v>
      </c>
      <c r="D160" s="6" t="s">
        <v>77</v>
      </c>
      <c r="E160" s="7">
        <v>327</v>
      </c>
      <c r="F160" s="28">
        <v>12521.7</v>
      </c>
      <c r="G160" s="28">
        <v>12484.4</v>
      </c>
      <c r="H160" s="28">
        <f t="shared" si="3"/>
        <v>99.70211712467156</v>
      </c>
    </row>
    <row r="161" spans="1:8" s="3" customFormat="1" ht="30">
      <c r="A161" s="4" t="s">
        <v>165</v>
      </c>
      <c r="B161" s="5">
        <v>9</v>
      </c>
      <c r="C161" s="5">
        <v>1</v>
      </c>
      <c r="D161" s="6" t="s">
        <v>77</v>
      </c>
      <c r="E161" s="7">
        <v>327</v>
      </c>
      <c r="F161" s="28">
        <v>3441</v>
      </c>
      <c r="G161" s="28">
        <v>3405</v>
      </c>
      <c r="H161" s="28">
        <f t="shared" si="3"/>
        <v>98.9537925021796</v>
      </c>
    </row>
    <row r="162" spans="1:8" s="3" customFormat="1" ht="30">
      <c r="A162" s="4" t="s">
        <v>78</v>
      </c>
      <c r="B162" s="5">
        <v>9</v>
      </c>
      <c r="C162" s="5">
        <v>1</v>
      </c>
      <c r="D162" s="6" t="s">
        <v>79</v>
      </c>
      <c r="E162" s="7">
        <v>0</v>
      </c>
      <c r="F162" s="3">
        <f>SUM(F163)</f>
        <v>32855.5</v>
      </c>
      <c r="G162" s="3">
        <f>SUM(G163)</f>
        <v>32796.1</v>
      </c>
      <c r="H162" s="28">
        <f t="shared" si="3"/>
        <v>99.81920835172193</v>
      </c>
    </row>
    <row r="163" spans="1:8" s="3" customFormat="1" ht="17.25" customHeight="1">
      <c r="A163" s="4" t="s">
        <v>7</v>
      </c>
      <c r="B163" s="5">
        <v>9</v>
      </c>
      <c r="C163" s="5">
        <v>1</v>
      </c>
      <c r="D163" s="6" t="s">
        <v>79</v>
      </c>
      <c r="E163" s="7">
        <v>327</v>
      </c>
      <c r="F163" s="28">
        <v>32855.5</v>
      </c>
      <c r="G163" s="28">
        <v>32796.1</v>
      </c>
      <c r="H163" s="28">
        <f t="shared" si="3"/>
        <v>99.81920835172193</v>
      </c>
    </row>
    <row r="164" spans="1:8" s="3" customFormat="1" ht="30">
      <c r="A164" s="4" t="s">
        <v>80</v>
      </c>
      <c r="B164" s="5">
        <v>9</v>
      </c>
      <c r="C164" s="5">
        <v>1</v>
      </c>
      <c r="D164" s="6" t="s">
        <v>81</v>
      </c>
      <c r="E164" s="7">
        <v>0</v>
      </c>
      <c r="F164" s="3">
        <f>SUM(F165)</f>
        <v>37077</v>
      </c>
      <c r="G164" s="3">
        <f>SUM(G165)</f>
        <v>37007</v>
      </c>
      <c r="H164" s="28">
        <f t="shared" si="3"/>
        <v>99.81120371119562</v>
      </c>
    </row>
    <row r="165" spans="1:8" s="3" customFormat="1" ht="30">
      <c r="A165" s="4" t="s">
        <v>7</v>
      </c>
      <c r="B165" s="5">
        <v>9</v>
      </c>
      <c r="C165" s="5">
        <v>1</v>
      </c>
      <c r="D165" s="6" t="s">
        <v>81</v>
      </c>
      <c r="E165" s="7">
        <v>327</v>
      </c>
      <c r="F165" s="3">
        <v>37077</v>
      </c>
      <c r="G165" s="3">
        <v>37007</v>
      </c>
      <c r="H165" s="28">
        <f t="shared" si="3"/>
        <v>99.81120371119562</v>
      </c>
    </row>
    <row r="166" spans="1:8" s="3" customFormat="1" ht="44.25" customHeight="1">
      <c r="A166" s="4" t="s">
        <v>82</v>
      </c>
      <c r="B166" s="5">
        <v>9</v>
      </c>
      <c r="C166" s="5">
        <v>1</v>
      </c>
      <c r="D166" s="6" t="s">
        <v>83</v>
      </c>
      <c r="E166" s="7">
        <v>0</v>
      </c>
      <c r="F166" s="3">
        <f>SUM(F167)</f>
        <v>35106.5</v>
      </c>
      <c r="G166" s="3">
        <f>SUM(G167)</f>
        <v>35074.1</v>
      </c>
      <c r="H166" s="28">
        <f t="shared" si="3"/>
        <v>99.90770939854443</v>
      </c>
    </row>
    <row r="167" spans="1:8" s="3" customFormat="1" ht="30">
      <c r="A167" s="4" t="s">
        <v>7</v>
      </c>
      <c r="B167" s="5">
        <v>9</v>
      </c>
      <c r="C167" s="5">
        <v>1</v>
      </c>
      <c r="D167" s="6" t="s">
        <v>83</v>
      </c>
      <c r="E167" s="7">
        <v>327</v>
      </c>
      <c r="F167" s="3">
        <v>35106.5</v>
      </c>
      <c r="G167" s="3">
        <v>35074.1</v>
      </c>
      <c r="H167" s="28">
        <f t="shared" si="3"/>
        <v>99.90770939854443</v>
      </c>
    </row>
    <row r="168" spans="1:8" s="3" customFormat="1" ht="30">
      <c r="A168" s="4" t="s">
        <v>149</v>
      </c>
      <c r="B168" s="5">
        <v>9</v>
      </c>
      <c r="C168" s="5">
        <v>1</v>
      </c>
      <c r="D168" s="6" t="s">
        <v>150</v>
      </c>
      <c r="E168" s="7">
        <v>0</v>
      </c>
      <c r="F168" s="3">
        <f>SUM(F169)</f>
        <v>2072</v>
      </c>
      <c r="G168" s="3">
        <f>SUM(G169)</f>
        <v>952.6</v>
      </c>
      <c r="H168" s="28">
        <f t="shared" si="3"/>
        <v>45.97490347490348</v>
      </c>
    </row>
    <row r="169" spans="1:8" s="3" customFormat="1" ht="90">
      <c r="A169" s="4" t="s">
        <v>184</v>
      </c>
      <c r="B169" s="5">
        <v>9</v>
      </c>
      <c r="C169" s="5">
        <v>1</v>
      </c>
      <c r="D169" s="6" t="s">
        <v>150</v>
      </c>
      <c r="E169" s="7">
        <v>624</v>
      </c>
      <c r="F169" s="3">
        <v>2072</v>
      </c>
      <c r="G169" s="3">
        <v>952.6</v>
      </c>
      <c r="H169" s="28">
        <f t="shared" si="3"/>
        <v>45.97490347490348</v>
      </c>
    </row>
    <row r="170" spans="1:8" s="3" customFormat="1" ht="15">
      <c r="A170" s="4" t="s">
        <v>84</v>
      </c>
      <c r="B170" s="5">
        <v>9</v>
      </c>
      <c r="C170" s="5">
        <v>2</v>
      </c>
      <c r="D170" s="6" t="s">
        <v>1</v>
      </c>
      <c r="E170" s="7">
        <v>0</v>
      </c>
      <c r="F170" s="3">
        <f>SUM(F171,F174)</f>
        <v>32362.1</v>
      </c>
      <c r="G170" s="3">
        <f>SUM(G171,G174)</f>
        <v>32348.3</v>
      </c>
      <c r="H170" s="28">
        <f t="shared" si="3"/>
        <v>99.95735752624212</v>
      </c>
    </row>
    <row r="171" spans="1:8" s="3" customFormat="1" ht="30">
      <c r="A171" s="4" t="s">
        <v>85</v>
      </c>
      <c r="B171" s="5">
        <v>9</v>
      </c>
      <c r="C171" s="5">
        <v>2</v>
      </c>
      <c r="D171" s="6" t="s">
        <v>86</v>
      </c>
      <c r="E171" s="7">
        <v>0</v>
      </c>
      <c r="F171" s="3">
        <f>SUM(F172,F173)</f>
        <v>30478.3</v>
      </c>
      <c r="G171" s="3">
        <f>SUM(G172,G173)</f>
        <v>30464.8</v>
      </c>
      <c r="H171" s="28">
        <f t="shared" si="3"/>
        <v>99.95570619096209</v>
      </c>
    </row>
    <row r="172" spans="1:8" s="3" customFormat="1" ht="30">
      <c r="A172" s="4" t="s">
        <v>7</v>
      </c>
      <c r="B172" s="5">
        <v>9</v>
      </c>
      <c r="C172" s="5">
        <v>2</v>
      </c>
      <c r="D172" s="6" t="s">
        <v>86</v>
      </c>
      <c r="E172" s="7">
        <v>327</v>
      </c>
      <c r="F172" s="3">
        <v>18478.3</v>
      </c>
      <c r="G172" s="3">
        <v>18471.5</v>
      </c>
      <c r="H172" s="28">
        <f t="shared" si="3"/>
        <v>99.96320007792924</v>
      </c>
    </row>
    <row r="173" spans="1:8" s="3" customFormat="1" ht="15">
      <c r="A173" s="4" t="s">
        <v>87</v>
      </c>
      <c r="B173" s="5">
        <v>9</v>
      </c>
      <c r="C173" s="5">
        <v>2</v>
      </c>
      <c r="D173" s="6" t="s">
        <v>86</v>
      </c>
      <c r="E173" s="7">
        <v>454</v>
      </c>
      <c r="F173" s="3">
        <v>12000</v>
      </c>
      <c r="G173" s="3">
        <v>11993.3</v>
      </c>
      <c r="H173" s="28">
        <f t="shared" si="3"/>
        <v>99.94416666666666</v>
      </c>
    </row>
    <row r="174" spans="1:8" s="3" customFormat="1" ht="30">
      <c r="A174" s="4" t="s">
        <v>88</v>
      </c>
      <c r="B174" s="5">
        <v>9</v>
      </c>
      <c r="C174" s="5">
        <v>2</v>
      </c>
      <c r="D174" s="6" t="s">
        <v>89</v>
      </c>
      <c r="E174" s="7">
        <v>0</v>
      </c>
      <c r="F174" s="3">
        <f>SUM(F175)</f>
        <v>1883.8</v>
      </c>
      <c r="G174" s="3">
        <f>SUM(G175)</f>
        <v>1883.5</v>
      </c>
      <c r="H174" s="28">
        <f t="shared" si="3"/>
        <v>99.98407474254168</v>
      </c>
    </row>
    <row r="175" spans="1:8" s="3" customFormat="1" ht="45">
      <c r="A175" s="4" t="s">
        <v>90</v>
      </c>
      <c r="B175" s="5">
        <v>9</v>
      </c>
      <c r="C175" s="5">
        <v>2</v>
      </c>
      <c r="D175" s="6" t="s">
        <v>89</v>
      </c>
      <c r="E175" s="7">
        <v>455</v>
      </c>
      <c r="F175" s="3">
        <v>1883.8</v>
      </c>
      <c r="G175" s="3">
        <v>1883.5</v>
      </c>
      <c r="H175" s="28">
        <f t="shared" si="3"/>
        <v>99.98407474254168</v>
      </c>
    </row>
    <row r="176" spans="1:8" s="3" customFormat="1" ht="30">
      <c r="A176" s="4" t="s">
        <v>129</v>
      </c>
      <c r="B176" s="5">
        <v>9</v>
      </c>
      <c r="C176" s="5">
        <v>4</v>
      </c>
      <c r="D176" s="6" t="s">
        <v>130</v>
      </c>
      <c r="E176" s="7">
        <v>0</v>
      </c>
      <c r="F176" s="3">
        <f>SUM(F177,F179)</f>
        <v>19382.3</v>
      </c>
      <c r="G176" s="3">
        <f>SUM(G177,G179)</f>
        <v>19362.9</v>
      </c>
      <c r="H176" s="28">
        <f t="shared" si="3"/>
        <v>99.89990867956848</v>
      </c>
    </row>
    <row r="177" spans="1:8" s="3" customFormat="1" ht="120">
      <c r="A177" s="4" t="s">
        <v>60</v>
      </c>
      <c r="B177" s="5">
        <v>9</v>
      </c>
      <c r="C177" s="5">
        <v>4</v>
      </c>
      <c r="D177" s="6" t="s">
        <v>61</v>
      </c>
      <c r="E177" s="7">
        <v>0</v>
      </c>
      <c r="F177" s="3">
        <f>SUM(F178)</f>
        <v>6382.3</v>
      </c>
      <c r="G177" s="3">
        <f>SUM(G178)</f>
        <v>6382</v>
      </c>
      <c r="H177" s="28">
        <f t="shared" si="3"/>
        <v>99.99529950018018</v>
      </c>
    </row>
    <row r="178" spans="1:8" s="3" customFormat="1" ht="30">
      <c r="A178" s="4" t="s">
        <v>7</v>
      </c>
      <c r="B178" s="5">
        <v>9</v>
      </c>
      <c r="C178" s="5">
        <v>4</v>
      </c>
      <c r="D178" s="6" t="s">
        <v>61</v>
      </c>
      <c r="E178" s="7">
        <v>327</v>
      </c>
      <c r="F178" s="19">
        <v>6382.3</v>
      </c>
      <c r="G178" s="19">
        <v>6382</v>
      </c>
      <c r="H178" s="28">
        <f t="shared" si="3"/>
        <v>99.99529950018018</v>
      </c>
    </row>
    <row r="179" spans="1:8" s="3" customFormat="1" ht="15">
      <c r="A179" s="4" t="s">
        <v>110</v>
      </c>
      <c r="B179" s="5">
        <v>9</v>
      </c>
      <c r="C179" s="5">
        <v>4</v>
      </c>
      <c r="D179" s="6" t="s">
        <v>112</v>
      </c>
      <c r="E179" s="7">
        <v>0</v>
      </c>
      <c r="F179" s="3">
        <f>SUM(F180)</f>
        <v>13000</v>
      </c>
      <c r="G179" s="3">
        <f>SUM(G180)</f>
        <v>12980.9</v>
      </c>
      <c r="H179" s="28">
        <f t="shared" si="3"/>
        <v>99.85307692307693</v>
      </c>
    </row>
    <row r="180" spans="1:8" s="3" customFormat="1" ht="45">
      <c r="A180" s="4" t="s">
        <v>166</v>
      </c>
      <c r="B180" s="5">
        <v>9</v>
      </c>
      <c r="C180" s="5">
        <v>4</v>
      </c>
      <c r="D180" s="6" t="s">
        <v>112</v>
      </c>
      <c r="E180" s="7">
        <v>603</v>
      </c>
      <c r="F180" s="3">
        <v>13000</v>
      </c>
      <c r="G180" s="3">
        <v>12980.9</v>
      </c>
      <c r="H180" s="28">
        <f t="shared" si="3"/>
        <v>99.85307692307693</v>
      </c>
    </row>
    <row r="181" spans="1:8" s="3" customFormat="1" ht="15">
      <c r="A181" s="17" t="s">
        <v>91</v>
      </c>
      <c r="B181" s="18">
        <v>10</v>
      </c>
      <c r="C181" s="18">
        <v>0</v>
      </c>
      <c r="D181" s="20" t="s">
        <v>1</v>
      </c>
      <c r="E181" s="21">
        <v>0</v>
      </c>
      <c r="F181" s="24">
        <f>SUM(F182,F185,F190)</f>
        <v>31371</v>
      </c>
      <c r="G181" s="24">
        <f>SUM(G182,G185,G190)</f>
        <v>30775</v>
      </c>
      <c r="H181" s="31">
        <f t="shared" si="3"/>
        <v>98.10015619521214</v>
      </c>
    </row>
    <row r="182" spans="1:8" s="3" customFormat="1" ht="15">
      <c r="A182" s="4" t="s">
        <v>92</v>
      </c>
      <c r="B182" s="5">
        <v>10</v>
      </c>
      <c r="C182" s="5">
        <v>1</v>
      </c>
      <c r="D182" s="6" t="s">
        <v>1</v>
      </c>
      <c r="E182" s="7">
        <v>0</v>
      </c>
      <c r="F182" s="3">
        <f aca="true" t="shared" si="4" ref="F182:G186">SUM(F183)</f>
        <v>318.2</v>
      </c>
      <c r="G182" s="3">
        <f t="shared" si="4"/>
        <v>308.6</v>
      </c>
      <c r="H182" s="28">
        <f t="shared" si="3"/>
        <v>96.98302954116909</v>
      </c>
    </row>
    <row r="183" spans="1:8" s="3" customFormat="1" ht="15">
      <c r="A183" s="4" t="s">
        <v>93</v>
      </c>
      <c r="B183" s="5">
        <v>10</v>
      </c>
      <c r="C183" s="5">
        <v>1</v>
      </c>
      <c r="D183" s="6" t="s">
        <v>94</v>
      </c>
      <c r="E183" s="7">
        <v>0</v>
      </c>
      <c r="F183" s="3">
        <f t="shared" si="4"/>
        <v>318.2</v>
      </c>
      <c r="G183" s="3">
        <f t="shared" si="4"/>
        <v>308.6</v>
      </c>
      <c r="H183" s="28">
        <f t="shared" si="3"/>
        <v>96.98302954116909</v>
      </c>
    </row>
    <row r="184" spans="1:8" s="3" customFormat="1" ht="60">
      <c r="A184" s="4" t="s">
        <v>95</v>
      </c>
      <c r="B184" s="5">
        <v>10</v>
      </c>
      <c r="C184" s="5">
        <v>1</v>
      </c>
      <c r="D184" s="6" t="s">
        <v>94</v>
      </c>
      <c r="E184" s="7">
        <v>714</v>
      </c>
      <c r="F184" s="3">
        <v>318.2</v>
      </c>
      <c r="G184" s="3">
        <v>308.6</v>
      </c>
      <c r="H184" s="28">
        <f t="shared" si="3"/>
        <v>96.98302954116909</v>
      </c>
    </row>
    <row r="185" spans="1:8" s="3" customFormat="1" ht="30">
      <c r="A185" s="4" t="s">
        <v>154</v>
      </c>
      <c r="B185" s="5">
        <v>10</v>
      </c>
      <c r="C185" s="5">
        <v>3</v>
      </c>
      <c r="D185" s="6" t="s">
        <v>1</v>
      </c>
      <c r="E185" s="7">
        <v>0</v>
      </c>
      <c r="F185" s="3">
        <f>SUM(F186,F188)</f>
        <v>26040</v>
      </c>
      <c r="G185" s="3">
        <f>SUM(G186,G188)</f>
        <v>25453.7</v>
      </c>
      <c r="H185" s="28">
        <f t="shared" si="3"/>
        <v>97.7484639016897</v>
      </c>
    </row>
    <row r="186" spans="1:8" s="3" customFormat="1" ht="30">
      <c r="A186" s="4" t="s">
        <v>134</v>
      </c>
      <c r="B186" s="5">
        <v>10</v>
      </c>
      <c r="C186" s="5">
        <v>3</v>
      </c>
      <c r="D186" s="6" t="s">
        <v>135</v>
      </c>
      <c r="E186" s="7">
        <v>0</v>
      </c>
      <c r="F186" s="3">
        <f t="shared" si="4"/>
        <v>1952.2</v>
      </c>
      <c r="G186" s="3">
        <f t="shared" si="4"/>
        <v>1952.2</v>
      </c>
      <c r="H186" s="28">
        <f t="shared" si="3"/>
        <v>100</v>
      </c>
    </row>
    <row r="187" spans="1:8" s="3" customFormat="1" ht="15">
      <c r="A187" s="4" t="s">
        <v>136</v>
      </c>
      <c r="B187" s="5">
        <v>10</v>
      </c>
      <c r="C187" s="5">
        <v>3</v>
      </c>
      <c r="D187" s="6" t="s">
        <v>135</v>
      </c>
      <c r="E187" s="7">
        <v>483</v>
      </c>
      <c r="F187" s="3">
        <v>1952.2</v>
      </c>
      <c r="G187" s="3">
        <v>1952.2</v>
      </c>
      <c r="H187" s="28">
        <f t="shared" si="3"/>
        <v>100</v>
      </c>
    </row>
    <row r="188" spans="1:8" s="3" customFormat="1" ht="45">
      <c r="A188" s="4" t="s">
        <v>177</v>
      </c>
      <c r="B188" s="5">
        <v>10</v>
      </c>
      <c r="C188" s="5">
        <v>3</v>
      </c>
      <c r="D188" s="6" t="s">
        <v>135</v>
      </c>
      <c r="E188" s="7">
        <v>572</v>
      </c>
      <c r="F188" s="3">
        <v>24087.8</v>
      </c>
      <c r="G188" s="3">
        <v>23501.5</v>
      </c>
      <c r="H188" s="28">
        <f t="shared" si="3"/>
        <v>97.5659877614394</v>
      </c>
    </row>
    <row r="189" spans="1:8" s="3" customFormat="1" ht="30">
      <c r="A189" s="4" t="s">
        <v>165</v>
      </c>
      <c r="B189" s="5">
        <v>10</v>
      </c>
      <c r="C189" s="5">
        <v>3</v>
      </c>
      <c r="D189" s="6" t="s">
        <v>135</v>
      </c>
      <c r="E189" s="7">
        <v>572</v>
      </c>
      <c r="F189" s="3">
        <v>24087.8</v>
      </c>
      <c r="G189" s="3">
        <v>23501.5</v>
      </c>
      <c r="H189" s="28">
        <f t="shared" si="3"/>
        <v>97.5659877614394</v>
      </c>
    </row>
    <row r="190" spans="1:8" s="3" customFormat="1" ht="30">
      <c r="A190" s="4" t="s">
        <v>131</v>
      </c>
      <c r="B190" s="5">
        <v>10</v>
      </c>
      <c r="C190" s="5">
        <v>4</v>
      </c>
      <c r="D190" s="6" t="s">
        <v>1</v>
      </c>
      <c r="E190" s="7">
        <v>0</v>
      </c>
      <c r="F190" s="3">
        <f aca="true" t="shared" si="5" ref="F190:G195">SUM(F191)</f>
        <v>5012.8</v>
      </c>
      <c r="G190" s="3">
        <f t="shared" si="5"/>
        <v>5012.7</v>
      </c>
      <c r="H190" s="28">
        <f t="shared" si="3"/>
        <v>99.99800510692626</v>
      </c>
    </row>
    <row r="191" spans="1:8" s="3" customFormat="1" ht="45">
      <c r="A191" s="4" t="s">
        <v>132</v>
      </c>
      <c r="B191" s="5">
        <v>10</v>
      </c>
      <c r="C191" s="5">
        <v>4</v>
      </c>
      <c r="D191" s="6" t="s">
        <v>133</v>
      </c>
      <c r="E191" s="7">
        <v>0</v>
      </c>
      <c r="F191" s="3">
        <f t="shared" si="5"/>
        <v>5012.8</v>
      </c>
      <c r="G191" s="3">
        <f t="shared" si="5"/>
        <v>5012.7</v>
      </c>
      <c r="H191" s="28">
        <f t="shared" si="3"/>
        <v>99.99800510692626</v>
      </c>
    </row>
    <row r="192" spans="1:8" s="3" customFormat="1" ht="15">
      <c r="A192" s="4" t="s">
        <v>185</v>
      </c>
      <c r="B192" s="5">
        <v>10</v>
      </c>
      <c r="C192" s="5">
        <v>4</v>
      </c>
      <c r="D192" s="6" t="s">
        <v>133</v>
      </c>
      <c r="E192" s="7">
        <v>755</v>
      </c>
      <c r="F192" s="3">
        <v>5012.8</v>
      </c>
      <c r="G192" s="3">
        <v>5012.7</v>
      </c>
      <c r="H192" s="28">
        <f t="shared" si="3"/>
        <v>99.99800510692626</v>
      </c>
    </row>
    <row r="193" spans="1:8" s="3" customFormat="1" ht="15">
      <c r="A193" s="17" t="s">
        <v>147</v>
      </c>
      <c r="B193" s="18">
        <v>11</v>
      </c>
      <c r="C193" s="18">
        <v>0</v>
      </c>
      <c r="D193" s="20" t="s">
        <v>1</v>
      </c>
      <c r="E193" s="21">
        <v>0</v>
      </c>
      <c r="F193" s="24">
        <f t="shared" si="5"/>
        <v>4031</v>
      </c>
      <c r="G193" s="24">
        <f t="shared" si="5"/>
        <v>4111</v>
      </c>
      <c r="H193" s="28">
        <f t="shared" si="3"/>
        <v>101.98461920119077</v>
      </c>
    </row>
    <row r="194" spans="1:8" s="3" customFormat="1" ht="30">
      <c r="A194" s="4" t="s">
        <v>148</v>
      </c>
      <c r="B194" s="5">
        <v>11</v>
      </c>
      <c r="C194" s="5">
        <v>1</v>
      </c>
      <c r="D194" s="6" t="s">
        <v>1</v>
      </c>
      <c r="E194" s="7">
        <v>0</v>
      </c>
      <c r="F194" s="3">
        <f t="shared" si="5"/>
        <v>4031</v>
      </c>
      <c r="G194" s="3">
        <f t="shared" si="5"/>
        <v>4111</v>
      </c>
      <c r="H194" s="28">
        <f t="shared" si="3"/>
        <v>101.98461920119077</v>
      </c>
    </row>
    <row r="195" spans="1:8" s="3" customFormat="1" ht="30">
      <c r="A195" s="4" t="s">
        <v>149</v>
      </c>
      <c r="B195" s="5">
        <v>11</v>
      </c>
      <c r="C195" s="5">
        <v>1</v>
      </c>
      <c r="D195" s="6" t="s">
        <v>150</v>
      </c>
      <c r="E195" s="7">
        <v>0</v>
      </c>
      <c r="F195" s="3">
        <f t="shared" si="5"/>
        <v>4031</v>
      </c>
      <c r="G195" s="3">
        <f t="shared" si="5"/>
        <v>4111</v>
      </c>
      <c r="H195" s="28">
        <f t="shared" si="3"/>
        <v>101.98461920119077</v>
      </c>
    </row>
    <row r="196" spans="1:8" s="3" customFormat="1" ht="75">
      <c r="A196" s="4" t="s">
        <v>186</v>
      </c>
      <c r="B196" s="5">
        <v>11</v>
      </c>
      <c r="C196" s="5">
        <v>1</v>
      </c>
      <c r="D196" s="6" t="s">
        <v>187</v>
      </c>
      <c r="E196" s="7">
        <v>522</v>
      </c>
      <c r="F196" s="3">
        <v>4031</v>
      </c>
      <c r="G196" s="3">
        <v>4111</v>
      </c>
      <c r="H196" s="28">
        <f t="shared" si="3"/>
        <v>101.98461920119077</v>
      </c>
    </row>
    <row r="197" spans="3:4" s="3" customFormat="1" ht="14.25">
      <c r="C197" s="8"/>
      <c r="D197" s="8"/>
    </row>
    <row r="198" spans="3:4" s="3" customFormat="1" ht="14.25">
      <c r="C198" s="8"/>
      <c r="D198" s="8"/>
    </row>
    <row r="199" spans="3:8" s="3" customFormat="1" ht="15">
      <c r="C199" s="8"/>
      <c r="D199" s="8"/>
      <c r="F199" s="29">
        <f>SUM(F7,F38,F52,F68,F91,F95,F135,F155,F181,F193)</f>
        <v>1110363.1</v>
      </c>
      <c r="G199" s="29">
        <f>SUM(G7,G38,G52,G68,G91,G95,G135,G155,G181,G193)</f>
        <v>1098961</v>
      </c>
      <c r="H199" s="29">
        <f>G199/F199*100</f>
        <v>98.97311969390913</v>
      </c>
    </row>
    <row r="200" spans="3:4" s="3" customFormat="1" ht="14.25">
      <c r="C200" s="8"/>
      <c r="D200" s="8"/>
    </row>
    <row r="201" spans="3:4" s="3" customFormat="1" ht="14.25">
      <c r="C201" s="8"/>
      <c r="D201" s="8"/>
    </row>
    <row r="202" spans="3:4" s="3" customFormat="1" ht="14.25">
      <c r="C202" s="8"/>
      <c r="D202" s="8"/>
    </row>
    <row r="203" spans="3:4" s="3" customFormat="1" ht="14.25">
      <c r="C203" s="8"/>
      <c r="D203" s="8"/>
    </row>
    <row r="204" spans="3:4" s="3" customFormat="1" ht="14.25">
      <c r="C204" s="8"/>
      <c r="D204" s="8"/>
    </row>
    <row r="205" spans="3:4" s="3" customFormat="1" ht="14.25">
      <c r="C205" s="8"/>
      <c r="D205" s="8"/>
    </row>
    <row r="206" spans="3:4" s="3" customFormat="1" ht="14.25">
      <c r="C206" s="8"/>
      <c r="D206" s="8"/>
    </row>
    <row r="207" spans="3:4" s="3" customFormat="1" ht="14.25">
      <c r="C207" s="8"/>
      <c r="D207" s="8"/>
    </row>
    <row r="208" spans="3:4" s="3" customFormat="1" ht="14.25">
      <c r="C208" s="8"/>
      <c r="D208" s="8"/>
    </row>
    <row r="209" spans="3:4" s="3" customFormat="1" ht="14.25">
      <c r="C209" s="8"/>
      <c r="D209" s="8"/>
    </row>
    <row r="210" spans="3:4" s="3" customFormat="1" ht="14.25">
      <c r="C210" s="8"/>
      <c r="D210" s="8"/>
    </row>
    <row r="211" spans="3:4" s="3" customFormat="1" ht="14.25">
      <c r="C211" s="8"/>
      <c r="D211" s="8"/>
    </row>
    <row r="212" spans="3:4" s="3" customFormat="1" ht="14.25">
      <c r="C212" s="8"/>
      <c r="D212" s="8"/>
    </row>
    <row r="213" spans="3:4" s="3" customFormat="1" ht="14.25">
      <c r="C213" s="8"/>
      <c r="D213" s="8"/>
    </row>
    <row r="214" spans="3:4" s="3" customFormat="1" ht="14.25">
      <c r="C214" s="8"/>
      <c r="D214" s="8"/>
    </row>
    <row r="215" spans="3:4" s="3" customFormat="1" ht="14.25">
      <c r="C215" s="8"/>
      <c r="D215" s="8"/>
    </row>
    <row r="216" spans="3:4" s="3" customFormat="1" ht="14.25">
      <c r="C216" s="8"/>
      <c r="D216" s="8"/>
    </row>
    <row r="217" spans="3:4" s="3" customFormat="1" ht="14.25">
      <c r="C217" s="8"/>
      <c r="D217" s="8"/>
    </row>
    <row r="218" spans="3:4" s="3" customFormat="1" ht="14.25">
      <c r="C218" s="8"/>
      <c r="D218" s="8"/>
    </row>
    <row r="219" spans="3:4" s="3" customFormat="1" ht="14.25">
      <c r="C219" s="8"/>
      <c r="D219" s="8"/>
    </row>
    <row r="220" spans="3:4" s="3" customFormat="1" ht="14.25">
      <c r="C220" s="8"/>
      <c r="D220" s="8"/>
    </row>
    <row r="221" spans="3:4" s="3" customFormat="1" ht="14.25">
      <c r="C221" s="8"/>
      <c r="D221" s="8"/>
    </row>
    <row r="222" spans="3:4" s="3" customFormat="1" ht="14.25">
      <c r="C222" s="8"/>
      <c r="D222" s="8"/>
    </row>
    <row r="223" spans="3:4" s="3" customFormat="1" ht="14.25">
      <c r="C223" s="8"/>
      <c r="D223" s="8"/>
    </row>
    <row r="224" spans="3:4" s="3" customFormat="1" ht="14.25">
      <c r="C224" s="8"/>
      <c r="D224" s="8"/>
    </row>
    <row r="225" spans="3:4" s="3" customFormat="1" ht="14.25">
      <c r="C225" s="8"/>
      <c r="D225" s="8"/>
    </row>
    <row r="226" spans="3:4" s="3" customFormat="1" ht="14.25">
      <c r="C226" s="8"/>
      <c r="D226" s="8"/>
    </row>
    <row r="227" spans="3:4" s="3" customFormat="1" ht="14.25">
      <c r="C227" s="8"/>
      <c r="D227" s="8"/>
    </row>
    <row r="228" spans="3:4" s="3" customFormat="1" ht="14.25">
      <c r="C228" s="8"/>
      <c r="D228" s="8"/>
    </row>
    <row r="229" spans="3:4" s="3" customFormat="1" ht="14.25">
      <c r="C229" s="8"/>
      <c r="D229" s="8"/>
    </row>
    <row r="230" spans="3:4" s="3" customFormat="1" ht="14.25">
      <c r="C230" s="8"/>
      <c r="D230" s="8"/>
    </row>
    <row r="231" spans="3:4" s="3" customFormat="1" ht="14.25">
      <c r="C231" s="8"/>
      <c r="D231" s="8"/>
    </row>
    <row r="232" spans="3:4" s="3" customFormat="1" ht="14.25">
      <c r="C232" s="8"/>
      <c r="D232" s="8"/>
    </row>
    <row r="233" spans="3:4" s="3" customFormat="1" ht="14.25">
      <c r="C233" s="8"/>
      <c r="D233" s="8"/>
    </row>
    <row r="234" spans="3:4" s="3" customFormat="1" ht="14.25">
      <c r="C234" s="8"/>
      <c r="D234" s="8"/>
    </row>
    <row r="235" spans="3:4" s="3" customFormat="1" ht="14.25">
      <c r="C235" s="8"/>
      <c r="D235" s="8"/>
    </row>
    <row r="236" spans="3:4" s="3" customFormat="1" ht="14.25">
      <c r="C236" s="8"/>
      <c r="D236" s="8"/>
    </row>
    <row r="237" spans="3:4" s="3" customFormat="1" ht="14.25">
      <c r="C237" s="8"/>
      <c r="D237" s="8"/>
    </row>
    <row r="238" spans="3:4" s="3" customFormat="1" ht="14.25">
      <c r="C238" s="8"/>
      <c r="D238" s="8"/>
    </row>
    <row r="239" spans="3:4" s="3" customFormat="1" ht="14.25">
      <c r="C239" s="8"/>
      <c r="D239" s="8"/>
    </row>
    <row r="240" spans="3:4" s="3" customFormat="1" ht="14.25">
      <c r="C240" s="8"/>
      <c r="D240" s="8"/>
    </row>
    <row r="241" spans="3:4" s="3" customFormat="1" ht="14.25">
      <c r="C241" s="8"/>
      <c r="D241" s="8"/>
    </row>
    <row r="242" spans="3:4" s="3" customFormat="1" ht="14.25">
      <c r="C242" s="8"/>
      <c r="D242" s="8"/>
    </row>
    <row r="243" spans="3:4" s="3" customFormat="1" ht="14.25">
      <c r="C243" s="8"/>
      <c r="D243" s="8"/>
    </row>
    <row r="244" spans="3:4" s="3" customFormat="1" ht="14.25">
      <c r="C244" s="8"/>
      <c r="D244" s="8"/>
    </row>
    <row r="245" spans="3:4" s="3" customFormat="1" ht="14.25">
      <c r="C245" s="8"/>
      <c r="D245" s="8"/>
    </row>
    <row r="246" spans="3:4" s="3" customFormat="1" ht="14.25">
      <c r="C246" s="8"/>
      <c r="D246" s="8"/>
    </row>
    <row r="247" spans="3:4" s="3" customFormat="1" ht="14.25">
      <c r="C247" s="8"/>
      <c r="D247" s="8"/>
    </row>
    <row r="248" spans="3:4" s="3" customFormat="1" ht="14.25">
      <c r="C248" s="8"/>
      <c r="D248" s="8"/>
    </row>
    <row r="249" spans="3:4" s="3" customFormat="1" ht="14.25">
      <c r="C249" s="8"/>
      <c r="D249" s="8"/>
    </row>
    <row r="250" spans="3:4" s="3" customFormat="1" ht="14.25">
      <c r="C250" s="8"/>
      <c r="D250" s="8"/>
    </row>
    <row r="251" spans="3:4" s="3" customFormat="1" ht="14.25">
      <c r="C251" s="8"/>
      <c r="D251" s="8"/>
    </row>
    <row r="252" spans="3:4" s="3" customFormat="1" ht="14.25">
      <c r="C252" s="8"/>
      <c r="D252" s="8"/>
    </row>
    <row r="253" spans="3:4" s="3" customFormat="1" ht="14.25">
      <c r="C253" s="8"/>
      <c r="D253" s="8"/>
    </row>
    <row r="254" spans="3:4" s="3" customFormat="1" ht="14.25">
      <c r="C254" s="8"/>
      <c r="D254" s="8"/>
    </row>
    <row r="255" spans="3:4" s="3" customFormat="1" ht="14.25">
      <c r="C255" s="8"/>
      <c r="D255" s="8"/>
    </row>
    <row r="256" spans="3:4" s="3" customFormat="1" ht="14.25">
      <c r="C256" s="8"/>
      <c r="D256" s="8"/>
    </row>
    <row r="257" spans="3:4" s="3" customFormat="1" ht="14.25">
      <c r="C257" s="8"/>
      <c r="D257" s="8"/>
    </row>
    <row r="258" spans="3:4" s="3" customFormat="1" ht="14.25">
      <c r="C258" s="8"/>
      <c r="D258" s="8"/>
    </row>
    <row r="259" spans="3:4" s="3" customFormat="1" ht="14.25">
      <c r="C259" s="8"/>
      <c r="D259" s="8"/>
    </row>
    <row r="260" spans="3:4" s="3" customFormat="1" ht="14.25">
      <c r="C260" s="8"/>
      <c r="D260" s="8"/>
    </row>
    <row r="261" spans="3:4" s="3" customFormat="1" ht="14.25">
      <c r="C261" s="8"/>
      <c r="D261" s="8"/>
    </row>
    <row r="262" spans="3:4" s="3" customFormat="1" ht="14.25">
      <c r="C262" s="8"/>
      <c r="D262" s="8"/>
    </row>
    <row r="263" spans="3:4" s="3" customFormat="1" ht="14.25">
      <c r="C263" s="8"/>
      <c r="D263" s="8"/>
    </row>
    <row r="264" spans="3:4" s="3" customFormat="1" ht="14.25">
      <c r="C264" s="8"/>
      <c r="D264" s="8"/>
    </row>
    <row r="265" spans="3:4" s="3" customFormat="1" ht="14.25">
      <c r="C265" s="8"/>
      <c r="D265" s="8"/>
    </row>
    <row r="266" spans="3:4" s="3" customFormat="1" ht="14.25">
      <c r="C266" s="8"/>
      <c r="D266" s="8"/>
    </row>
    <row r="267" spans="3:4" s="3" customFormat="1" ht="14.25">
      <c r="C267" s="8"/>
      <c r="D267" s="8"/>
    </row>
    <row r="268" spans="3:4" s="3" customFormat="1" ht="14.25">
      <c r="C268" s="8"/>
      <c r="D268" s="8"/>
    </row>
    <row r="269" spans="3:4" s="3" customFormat="1" ht="14.25">
      <c r="C269" s="8"/>
      <c r="D269" s="8"/>
    </row>
    <row r="270" spans="3:4" s="3" customFormat="1" ht="14.25">
      <c r="C270" s="8"/>
      <c r="D270" s="8"/>
    </row>
    <row r="271" spans="3:4" s="3" customFormat="1" ht="14.25">
      <c r="C271" s="8"/>
      <c r="D271" s="8"/>
    </row>
    <row r="272" spans="3:4" s="3" customFormat="1" ht="14.25">
      <c r="C272" s="8"/>
      <c r="D272" s="8"/>
    </row>
    <row r="273" spans="3:4" s="3" customFormat="1" ht="14.25">
      <c r="C273" s="8"/>
      <c r="D273" s="8"/>
    </row>
    <row r="274" spans="3:4" s="3" customFormat="1" ht="14.25">
      <c r="C274" s="8"/>
      <c r="D274" s="8"/>
    </row>
    <row r="275" spans="3:4" s="3" customFormat="1" ht="14.25">
      <c r="C275" s="8"/>
      <c r="D275" s="8"/>
    </row>
    <row r="276" spans="3:4" s="3" customFormat="1" ht="14.25">
      <c r="C276" s="8"/>
      <c r="D276" s="8"/>
    </row>
    <row r="277" spans="3:4" s="3" customFormat="1" ht="14.25">
      <c r="C277" s="8"/>
      <c r="D277" s="8"/>
    </row>
  </sheetData>
  <mergeCells count="3">
    <mergeCell ref="A3:E3"/>
    <mergeCell ref="G1:H1"/>
    <mergeCell ref="G2:H2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2007-04-09T05:45:43Z</cp:lastPrinted>
  <dcterms:created xsi:type="dcterms:W3CDTF">2004-12-06T08:39:22Z</dcterms:created>
  <dcterms:modified xsi:type="dcterms:W3CDTF">2007-04-09T05:46:10Z</dcterms:modified>
  <cp:category/>
  <cp:version/>
  <cp:contentType/>
  <cp:contentStatus/>
</cp:coreProperties>
</file>