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<sst xmlns="http://schemas.openxmlformats.org/spreadsheetml/2006/main" count="438" uniqueCount="212">
  <si>
    <t>Раздел</t>
  </si>
  <si>
    <t>Общегосударственные вопросы</t>
  </si>
  <si>
    <t>000 00 00</t>
  </si>
  <si>
    <t>000 </t>
  </si>
  <si>
    <t>001 00 00</t>
  </si>
  <si>
    <t>Центральный аппарат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</si>
  <si>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</si>
  <si>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</si>
  <si>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</si>
  <si>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</si>
  <si>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</si>
  <si>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</si>
  <si>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</si>
  <si>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Резервные фонды</t>
  </si>
  <si>
    <t>070 00 00</t>
  </si>
  <si>
    <t>Резервные фонды органов местного самоуправления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</si>
  <si>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</si>
  <si>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</si>
  <si>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</si>
  <si>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</si>
  <si>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</si>
  <si>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</si>
  <si>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бедствий, гражданская оборона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</si>
  <si>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</si>
  <si>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</si>
  <si>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</si>
  <si>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</si>
  <si>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</si>
  <si>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</si>
  <si>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</si>
  <si>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</si>
  <si>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</si>
  <si>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</si>
  <si>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</si>
  <si>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Охрана окружающей среды</t>
  </si>
  <si>
    <t>410 00 00</t>
  </si>
  <si>
    <t>Природоохранные мероприятия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</si>
  <si>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</si>
  <si>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</si>
  <si>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</si>
  <si>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</si>
  <si>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</si>
  <si>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</si>
  <si>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</si>
  <si>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Детские дома</t>
  </si>
  <si>
    <t>424 00 00</t>
  </si>
  <si>
    <t>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</si>
  <si>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</si>
  <si>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</si>
  <si>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</si>
  <si>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</si>
  <si>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</si>
  <si>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</si>
  <si>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</si>
  <si>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</si>
  <si>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</si>
  <si>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</si>
  <si>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</si>
  <si>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</si>
  <si>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</si>
  <si>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</si>
  <si>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</si>
  <si>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</si>
  <si>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</si>
  <si>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</si>
  <si>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</si>
  <si>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Государственная поддержка в сфере культуры, кинематографии и средств массовой информации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</si>
  <si>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</si>
  <si>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</si>
  <si>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</si>
  <si>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</si>
  <si>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</si>
  <si>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</si>
  <si>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</si>
  <si>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</si>
  <si>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</si>
  <si>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</si>
  <si>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</si>
  <si>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>Центры спортивной подготовки, сборные команды</t>
  </si>
  <si>
    <t>482 00 00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</si>
  <si>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</si>
  <si>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</si>
  <si>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</si>
  <si>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</si>
  <si>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</si>
  <si>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</si>
  <si>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</si>
  <si>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</si>
  <si>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Сумма</t>
  </si>
  <si>
    <t>Наименование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</si>
  <si>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</si>
  <si>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</si>
  <si>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>Глава законодательной (представительной)  власти местного самоуправления</t>
  </si>
  <si>
    <t>Другие вопросы и области национальной политики</t>
  </si>
  <si>
    <t>Другие общегосударственные вопросы</t>
  </si>
  <si>
    <t xml:space="preserve">090 00 00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</si>
  <si>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</si>
  <si>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090 00 00</t>
  </si>
  <si>
    <t>Дотации и субвенции</t>
  </si>
  <si>
    <t>Реализация государтсвенной политики в области приватизации и управления государственной и муниципальной собственностью</t>
  </si>
  <si>
    <t>517 00 00</t>
  </si>
  <si>
    <t>Руководство и управление в сфере установленных функций</t>
  </si>
  <si>
    <t xml:space="preserve">001 00 00 </t>
  </si>
  <si>
    <t>Вещевое обеспечение</t>
  </si>
  <si>
    <t>Продовольственное обеспечение</t>
  </si>
  <si>
    <t xml:space="preserve">Военный персонал и сотрудники правоохранительных органов, имеющие специальные звания </t>
  </si>
  <si>
    <t xml:space="preserve">202 00 00 </t>
  </si>
  <si>
    <t>Гражданский персонал</t>
  </si>
  <si>
    <t>Реализация государственных функций в области национальной экономики</t>
  </si>
  <si>
    <t>340 00 00</t>
  </si>
  <si>
    <t>Выполнение других обязательств государства</t>
  </si>
  <si>
    <t>Состояние окружающей среды и природопользования</t>
  </si>
  <si>
    <t>Другие вопросы в области здравоохранения и спорта</t>
  </si>
  <si>
    <t xml:space="preserve"> 000 00 00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</si>
  <si>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</si>
  <si>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</si>
  <si>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</si>
  <si>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Обеспечение противопожарной безопасности</t>
  </si>
  <si>
    <t>Национальная оборона</t>
  </si>
  <si>
    <t>Мобилизационная подготовка экономики</t>
  </si>
  <si>
    <t>Реализация государтсвенных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</si>
  <si>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</si>
  <si>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</si>
  <si>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 xml:space="preserve">209 00 00 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</si>
  <si>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</si>
  <si>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</si>
  <si>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</si>
  <si>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Государственная поддержка малого предпринимательства</t>
  </si>
  <si>
    <t>Иные безвозмездные и безвозвратные перечисления</t>
  </si>
  <si>
    <t>520 00 00</t>
  </si>
  <si>
    <t>ПР</t>
  </si>
  <si>
    <t>ЦСР</t>
  </si>
  <si>
    <t>ВР</t>
  </si>
  <si>
    <t>Организационно-воспитательная работа с молодежью</t>
  </si>
  <si>
    <t>431 00 00</t>
  </si>
  <si>
    <t xml:space="preserve">Мероприятия в области коммунального хозяйства </t>
  </si>
  <si>
    <t xml:space="preserve">Мероприятия в области жилищного хозяйства </t>
  </si>
  <si>
    <t>Предоставление гражданам субсидий на оплату жилого помещения и коммунальных услуг</t>
  </si>
  <si>
    <t>в том числе за счет субвенции из областного бюджета</t>
  </si>
  <si>
    <t>в том числе за счет областной субвенции</t>
  </si>
  <si>
    <t>Мероприятия в сфере культуры,кинематографии и средств массовой информации</t>
  </si>
  <si>
    <t>450 00 00</t>
  </si>
  <si>
    <t>102 00 00</t>
  </si>
  <si>
    <t>Другие пособия и компленсации</t>
  </si>
  <si>
    <t>Непрограммные инвестиции в основные фонды</t>
  </si>
  <si>
    <t>Строительство объектов общегражданского назначения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</si>
  <si>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</si>
  <si>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</si>
  <si>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Специальные (коррекционные) учреждения</t>
  </si>
  <si>
    <t>433 00 00</t>
  </si>
  <si>
    <t>Социальное обеспечение населения</t>
  </si>
  <si>
    <t>Фонд компенсаций</t>
  </si>
  <si>
    <t>519 00 00</t>
  </si>
  <si>
    <t xml:space="preserve">247 00 00 </t>
  </si>
  <si>
    <t>Финансирование дополнительных расходов наукоградов Российской Федерации</t>
  </si>
  <si>
    <t>Ежемесячное денежное вознаграждение за классное руководство</t>
  </si>
  <si>
    <t>412 00 00</t>
  </si>
  <si>
    <t xml:space="preserve">412 00 00 </t>
  </si>
  <si>
    <t>Друние вопрорсы в области охраны окружающей среды</t>
  </si>
  <si>
    <t>Охрана растительных и животных видив и среды их обитания</t>
  </si>
  <si>
    <t>Реализация государственных функций в области охраны окружающей среды</t>
  </si>
  <si>
    <t>Денежные выплаты медицинскому персоналу фельдшерско-акушерских пунктов, врачам, фельдшерам и медицинским сестрам  "Скорой медицинской помощи"</t>
  </si>
  <si>
    <t xml:space="preserve">Другие вопросы в области культуры, кинематографии и средств массовой информации </t>
  </si>
  <si>
    <t>Мероприятия 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</si>
  <si>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</si>
  <si>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ситутаций и стихийных бедствий природного и техногенного характера</t>
  </si>
  <si>
    <t>Мероприятия по землеустройству и землепользованию</t>
  </si>
  <si>
    <t>Детские дошкольные учреждения</t>
  </si>
  <si>
    <t>420 00 00</t>
  </si>
  <si>
    <t>Периодическая печать и издательства</t>
  </si>
  <si>
    <t xml:space="preserve">350 00 00 </t>
  </si>
  <si>
    <t>Целевые программы муниципальных образований</t>
  </si>
  <si>
    <t>795 00 00</t>
  </si>
  <si>
    <t>Расходы  бюджета муниципального образования "городской округ Реутов" на 2007 год по разделам, целевым статьям и видам расходов по функциональной структуре расходов бюджета</t>
  </si>
  <si>
    <t>"</t>
  </si>
  <si>
    <t>Транспорт</t>
  </si>
  <si>
    <t>Дорожное хозяйство</t>
  </si>
  <si>
    <t>315 00 00</t>
  </si>
  <si>
    <t>Отдельные мероприятий в области дорожного хозяйства</t>
  </si>
  <si>
    <t>Другие вопросы в области жилищно-коммунального хозяйства</t>
  </si>
  <si>
    <t>Обеспечение проведения выборов и референдумов</t>
  </si>
  <si>
    <t>Члены избирательной комиссии муниципального образования</t>
  </si>
  <si>
    <t>Межбюджетные трансферты</t>
  </si>
  <si>
    <t>Финансовая помощь бюджетам других уровней</t>
  </si>
  <si>
    <t>Средства, передавемые для компенсации дополнительных расходов, возникших в результате решений, принятых органами власти другого уровня</t>
  </si>
  <si>
    <t xml:space="preserve">520 00 00 </t>
  </si>
  <si>
    <t>Мероприятия в области строительства, архитектуры и градостроительства</t>
  </si>
  <si>
    <t>Мероприятия в области застройки территорий</t>
  </si>
  <si>
    <t>338 00 00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</si>
  <si>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</si>
  <si>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</si>
  <si>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равного с Министерством внутренних дел Росийской Федерации повышение денежного довольствия сотрудникам и заработной платы работникам подразделений милиции общественной безопасности</t>
  </si>
  <si>
    <t>Пособия и компенсации военнослужащим, приравненным к ним лицам, а также уволенным из их числа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</si>
  <si>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</si>
  <si>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Материальное обеспечение приемной семьи</t>
  </si>
  <si>
    <t>Компенсация части родительской платы за содержание ребенка в государственных и муниципальных образовательных учреждениях,реализующих основную общеобразовательную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</si>
  <si>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</si>
  <si>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Выплаты семьям опекунов на содержание подопечных детей</t>
  </si>
  <si>
    <t xml:space="preserve">в том числе за счет субвенции </t>
  </si>
  <si>
    <t>в том числе за счет субвениции</t>
  </si>
  <si>
    <t>в том числе за счет субвенции</t>
  </si>
  <si>
    <t>Благоустройство</t>
  </si>
  <si>
    <t>600 00 00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</si>
  <si>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</si>
  <si>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</si>
  <si>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</si>
  <si>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Непрограмные инвестиции в основные фонды</t>
  </si>
  <si>
    <t>Внедрение инновационных образовательных программ в государственных и муниципальных общеобразовательных учреждениях</t>
  </si>
  <si>
    <t>в том числе за счёт средств областной субвенции</t>
  </si>
  <si>
    <t xml:space="preserve">"Приложение  № 5
к Решению Реутовского городского Совета 
депутатов                                           от 27.12.2006г. № 95/2006-НА </t>
  </si>
  <si>
    <t>в том числе за счет областной субсидии</t>
  </si>
  <si>
    <t>Приложение № 3                               к Решению Реутовского городского Совета депутатов 
от 3 сентября 2007 года                  № 87/2007-НА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</si>
</sst>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#,##0.0&quot;р.&quot;;\-#,##0.0&quot;р.&quot;"/>
    <numFmt numFmtId="170" formatCode="#,##0.0&quot;р.&quot;"/>
    <numFmt numFmtId="171" formatCode="0.0"/>
    <numFmt numFmtId="172" formatCode="#,##0.0"/>
  </numFmts>
  <fonts count="10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3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36.875" style="0" customWidth="1"/>
    <col min="3" max="3" width="6.375" style="1" customWidth="1"/>
    <col min="4" max="4" width="11.00390625" style="1" customWidth="1"/>
    <col min="5" max="5" width="10.375" style="0" customWidth="1"/>
    <col min="6" max="6" width="15.125" style="0" customWidth="1"/>
  </cols>
  <sheetData>
    <row r="1" spans="1:6" ht="66" customHeight="1">
      <c r="A1" s="30"/>
      <c r="E1" s="31" t="s">
        <v>211</v>
      </c>
      <c r="F1" s="31"/>
    </row>
    <row r="2" spans="5:6" ht="81.75" customHeight="1">
      <c r="E2" s="31" t="s">
        <v>209</v>
      </c>
      <c r="F2" s="31"/>
    </row>
    <row r="3" spans="1:6" ht="36.75" customHeight="1">
      <c r="A3" s="32" t="s">
        <v>173</v>
      </c>
      <c r="B3" s="32"/>
      <c r="C3" s="32"/>
      <c r="D3" s="32"/>
      <c r="E3" s="32"/>
      <c r="F3" s="32"/>
    </row>
    <row r="4" spans="1:6" ht="18.75" customHeight="1" thickBot="1">
      <c r="A4" s="9"/>
      <c r="B4" s="9"/>
      <c r="C4" s="9"/>
      <c r="D4" s="9"/>
      <c r="E4" s="9"/>
      <c r="F4" s="17" t="s">
        <v>90</v>
      </c>
    </row>
    <row r="5" spans="1:6" ht="30.75" customHeight="1" thickBot="1">
      <c r="A5" s="19" t="s">
        <v>89</v>
      </c>
      <c r="B5" s="20" t="s">
        <v>0</v>
      </c>
      <c r="C5" s="21" t="s">
        <v>130</v>
      </c>
      <c r="D5" s="22" t="s">
        <v>131</v>
      </c>
      <c r="E5" s="23" t="s">
        <v>132</v>
      </c>
      <c r="F5" s="24" t="s">
        <v>88</v>
      </c>
    </row>
    <row r="6" spans="1:6" ht="20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</row>
    <row r="7" spans="1:6" s="2" customFormat="1" ht="32.25" customHeight="1">
      <c r="A7" s="10" t="s">
        <v>1</v>
      </c>
      <c r="B7" s="11">
        <v>1</v>
      </c>
      <c r="C7" s="4"/>
      <c r="D7" s="5"/>
      <c r="E7" s="6"/>
      <c r="F7" s="25">
        <f>SUM(F8,F11,F15,F19,F22,F25,F28)</f>
        <v>215266.50000000003</v>
      </c>
    </row>
    <row r="8" spans="1:6" s="2" customFormat="1" ht="58.5" customHeight="1">
      <c r="A8" s="3" t="s">
        <v>146</v>
      </c>
      <c r="B8" s="4">
        <v>1</v>
      </c>
      <c r="C8" s="4">
        <v>2</v>
      </c>
      <c r="D8" s="5" t="s">
        <v>2</v>
      </c>
      <c r="E8" s="6">
        <v>0</v>
      </c>
      <c r="F8" s="25">
        <f>SUM(F9)</f>
        <v>788.5</v>
      </c>
    </row>
    <row r="9" spans="1:6" s="2" customFormat="1" ht="33" customHeight="1">
      <c r="A9" s="3" t="s">
        <v>101</v>
      </c>
      <c r="B9" s="4">
        <v>1</v>
      </c>
      <c r="C9" s="4">
        <v>2</v>
      </c>
      <c r="D9" s="5" t="s">
        <v>102</v>
      </c>
      <c r="E9" s="6">
        <v>0</v>
      </c>
      <c r="F9" s="25">
        <f>SUM(F10)</f>
        <v>788.5</v>
      </c>
    </row>
    <row r="10" spans="1:6" s="2" customFormat="1" ht="16.5" customHeight="1">
      <c r="A10" s="3" t="s">
        <v>147</v>
      </c>
      <c r="B10" s="4">
        <v>1</v>
      </c>
      <c r="C10" s="4">
        <v>2</v>
      </c>
      <c r="D10" s="5" t="s">
        <v>4</v>
      </c>
      <c r="E10" s="6">
        <v>10</v>
      </c>
      <c r="F10" s="25">
        <v>788.5</v>
      </c>
    </row>
    <row r="11" spans="1:6" s="2" customFormat="1" ht="72.75" customHeight="1">
      <c r="A11" s="3" t="s">
        <v>91</v>
      </c>
      <c r="B11" s="4">
        <v>1</v>
      </c>
      <c r="C11" s="4">
        <v>3</v>
      </c>
      <c r="D11" s="5" t="s">
        <v>2</v>
      </c>
      <c r="E11" s="6">
        <v>0</v>
      </c>
      <c r="F11" s="25">
        <f>SUM(F12)</f>
        <v>5581.1</v>
      </c>
    </row>
    <row r="12" spans="1:6" s="2" customFormat="1" ht="30">
      <c r="A12" s="3" t="s">
        <v>101</v>
      </c>
      <c r="B12" s="4">
        <v>1</v>
      </c>
      <c r="C12" s="4">
        <v>3</v>
      </c>
      <c r="D12" s="5" t="s">
        <v>102</v>
      </c>
      <c r="E12" s="6">
        <v>0</v>
      </c>
      <c r="F12" s="25">
        <f>SUM(F13:F14)</f>
        <v>5581.1</v>
      </c>
    </row>
    <row r="13" spans="1:6" s="2" customFormat="1" ht="15">
      <c r="A13" s="3" t="s">
        <v>5</v>
      </c>
      <c r="B13" s="4">
        <v>1</v>
      </c>
      <c r="C13" s="4">
        <v>3</v>
      </c>
      <c r="D13" s="5" t="s">
        <v>102</v>
      </c>
      <c r="E13" s="6">
        <v>5</v>
      </c>
      <c r="F13" s="25">
        <v>4969.5</v>
      </c>
    </row>
    <row r="14" spans="1:6" s="2" customFormat="1" ht="45">
      <c r="A14" s="3" t="s">
        <v>92</v>
      </c>
      <c r="B14" s="4">
        <v>1</v>
      </c>
      <c r="C14" s="4">
        <v>3</v>
      </c>
      <c r="D14" s="5" t="s">
        <v>4</v>
      </c>
      <c r="E14" s="6">
        <v>26</v>
      </c>
      <c r="F14" s="26">
        <v>611.6</v>
      </c>
    </row>
    <row r="15" spans="1:6" s="2" customFormat="1" ht="75">
      <c r="A15" s="3" t="s">
        <v>6</v>
      </c>
      <c r="B15" s="4">
        <v>1</v>
      </c>
      <c r="C15" s="4">
        <v>4</v>
      </c>
      <c r="D15" s="5" t="s">
        <v>7</v>
      </c>
      <c r="E15" s="6" t="s">
        <v>3</v>
      </c>
      <c r="F15" s="25">
        <f>SUM(F16)</f>
        <v>136528</v>
      </c>
    </row>
    <row r="16" spans="1:6" s="2" customFormat="1" ht="30">
      <c r="A16" s="3" t="s">
        <v>101</v>
      </c>
      <c r="B16" s="4">
        <v>1</v>
      </c>
      <c r="C16" s="4">
        <v>4</v>
      </c>
      <c r="D16" s="5" t="s">
        <v>4</v>
      </c>
      <c r="E16" s="6">
        <v>0</v>
      </c>
      <c r="F16" s="25">
        <f>SUM(F17)</f>
        <v>136528</v>
      </c>
    </row>
    <row r="17" spans="1:6" s="2" customFormat="1" ht="21" customHeight="1">
      <c r="A17" s="3" t="s">
        <v>5</v>
      </c>
      <c r="B17" s="4">
        <v>1</v>
      </c>
      <c r="C17" s="4">
        <v>4</v>
      </c>
      <c r="D17" s="5" t="s">
        <v>4</v>
      </c>
      <c r="E17" s="6">
        <v>5</v>
      </c>
      <c r="F17" s="25">
        <v>136528</v>
      </c>
    </row>
    <row r="18" spans="1:6" s="2" customFormat="1" ht="33.75" customHeight="1">
      <c r="A18" s="3" t="s">
        <v>138</v>
      </c>
      <c r="B18" s="4">
        <v>1</v>
      </c>
      <c r="C18" s="4">
        <v>4</v>
      </c>
      <c r="D18" s="5" t="s">
        <v>4</v>
      </c>
      <c r="E18" s="6">
        <v>5</v>
      </c>
      <c r="F18" s="25">
        <v>6182</v>
      </c>
    </row>
    <row r="19" spans="1:6" s="2" customFormat="1" ht="33.75" customHeight="1">
      <c r="A19" s="3" t="s">
        <v>180</v>
      </c>
      <c r="B19" s="4">
        <v>1</v>
      </c>
      <c r="C19" s="4">
        <v>7</v>
      </c>
      <c r="D19" s="5" t="s">
        <v>2</v>
      </c>
      <c r="E19" s="6">
        <v>0</v>
      </c>
      <c r="F19" s="25">
        <f>SUM(F20)</f>
        <v>964.7</v>
      </c>
    </row>
    <row r="20" spans="1:6" s="2" customFormat="1" ht="33.75" customHeight="1">
      <c r="A20" s="3" t="s">
        <v>101</v>
      </c>
      <c r="B20" s="4">
        <v>1</v>
      </c>
      <c r="C20" s="4">
        <v>7</v>
      </c>
      <c r="D20" s="5" t="s">
        <v>4</v>
      </c>
      <c r="E20" s="6">
        <v>0</v>
      </c>
      <c r="F20" s="25">
        <f>SUM(F21)</f>
        <v>964.7</v>
      </c>
    </row>
    <row r="21" spans="1:6" s="2" customFormat="1" ht="33.75" customHeight="1">
      <c r="A21" s="3" t="s">
        <v>181</v>
      </c>
      <c r="B21" s="4">
        <v>1</v>
      </c>
      <c r="C21" s="4">
        <v>7</v>
      </c>
      <c r="D21" s="5" t="s">
        <v>4</v>
      </c>
      <c r="E21" s="6">
        <v>92</v>
      </c>
      <c r="F21" s="25">
        <v>964.7</v>
      </c>
    </row>
    <row r="22" spans="1:6" s="2" customFormat="1" ht="34.5" customHeight="1">
      <c r="A22" s="3" t="s">
        <v>9</v>
      </c>
      <c r="B22" s="4">
        <v>1</v>
      </c>
      <c r="C22" s="4">
        <v>12</v>
      </c>
      <c r="D22" s="5" t="s">
        <v>2</v>
      </c>
      <c r="E22" s="6">
        <v>0</v>
      </c>
      <c r="F22" s="25">
        <f>SUM(F23)</f>
        <v>7980.1</v>
      </c>
    </row>
    <row r="23" spans="1:6" s="2" customFormat="1" ht="35.25" customHeight="1">
      <c r="A23" s="3" t="s">
        <v>10</v>
      </c>
      <c r="B23" s="4">
        <v>1</v>
      </c>
      <c r="C23" s="4">
        <v>12</v>
      </c>
      <c r="D23" s="5" t="s">
        <v>11</v>
      </c>
      <c r="E23" s="6">
        <v>0</v>
      </c>
      <c r="F23" s="25">
        <f>SUM(F24:F24)</f>
        <v>7980.1</v>
      </c>
    </row>
    <row r="24" spans="1:6" s="2" customFormat="1" ht="30">
      <c r="A24" s="3" t="s">
        <v>12</v>
      </c>
      <c r="B24" s="4">
        <v>1</v>
      </c>
      <c r="C24" s="4">
        <v>12</v>
      </c>
      <c r="D24" s="5" t="s">
        <v>11</v>
      </c>
      <c r="E24" s="6">
        <v>152</v>
      </c>
      <c r="F24" s="25">
        <v>7980.1</v>
      </c>
    </row>
    <row r="25" spans="1:6" s="2" customFormat="1" ht="18" customHeight="1">
      <c r="A25" s="3" t="s">
        <v>13</v>
      </c>
      <c r="B25" s="4">
        <v>1</v>
      </c>
      <c r="C25" s="4">
        <v>13</v>
      </c>
      <c r="D25" s="5" t="s">
        <v>2</v>
      </c>
      <c r="E25" s="6">
        <v>0</v>
      </c>
      <c r="F25" s="25">
        <f>SUM(F26)</f>
        <v>15672</v>
      </c>
    </row>
    <row r="26" spans="1:6" s="2" customFormat="1" ht="18.75" customHeight="1">
      <c r="A26" s="3" t="s">
        <v>13</v>
      </c>
      <c r="B26" s="4">
        <v>1</v>
      </c>
      <c r="C26" s="4">
        <v>13</v>
      </c>
      <c r="D26" s="5" t="s">
        <v>14</v>
      </c>
      <c r="E26" s="6">
        <v>0</v>
      </c>
      <c r="F26" s="25">
        <f>SUM(F27:F27)</f>
        <v>15672</v>
      </c>
    </row>
    <row r="27" spans="1:6" s="2" customFormat="1" ht="30">
      <c r="A27" s="3" t="s">
        <v>15</v>
      </c>
      <c r="B27" s="4">
        <v>1</v>
      </c>
      <c r="C27" s="4">
        <v>13</v>
      </c>
      <c r="D27" s="5" t="s">
        <v>14</v>
      </c>
      <c r="E27" s="6">
        <v>184</v>
      </c>
      <c r="F27" s="25">
        <v>15672</v>
      </c>
    </row>
    <row r="28" spans="1:6" s="2" customFormat="1" ht="19.5" customHeight="1">
      <c r="A28" s="3" t="s">
        <v>94</v>
      </c>
      <c r="B28" s="4">
        <v>1</v>
      </c>
      <c r="C28" s="4">
        <v>15</v>
      </c>
      <c r="D28" s="5" t="s">
        <v>16</v>
      </c>
      <c r="E28" s="6">
        <v>0</v>
      </c>
      <c r="F28" s="2">
        <f>SUM(F31,F29,F33,F35)</f>
        <v>47752.1</v>
      </c>
    </row>
    <row r="29" spans="1:6" s="2" customFormat="1" ht="30">
      <c r="A29" s="3" t="s">
        <v>101</v>
      </c>
      <c r="B29" s="4">
        <v>1</v>
      </c>
      <c r="C29" s="4">
        <v>15</v>
      </c>
      <c r="D29" s="5" t="s">
        <v>4</v>
      </c>
      <c r="E29" s="6">
        <v>0</v>
      </c>
      <c r="F29" s="2">
        <f>SUM(F30)</f>
        <v>9283.1</v>
      </c>
    </row>
    <row r="30" spans="1:6" s="2" customFormat="1" ht="19.5" customHeight="1">
      <c r="A30" s="3" t="s">
        <v>5</v>
      </c>
      <c r="B30" s="4">
        <v>1</v>
      </c>
      <c r="C30" s="4">
        <v>15</v>
      </c>
      <c r="D30" s="5" t="s">
        <v>102</v>
      </c>
      <c r="E30" s="6">
        <v>5</v>
      </c>
      <c r="F30" s="2">
        <v>9283.1</v>
      </c>
    </row>
    <row r="31" spans="1:6" s="2" customFormat="1" ht="60">
      <c r="A31" s="3" t="s">
        <v>99</v>
      </c>
      <c r="B31" s="4">
        <v>1</v>
      </c>
      <c r="C31" s="4">
        <v>15</v>
      </c>
      <c r="D31" s="5" t="s">
        <v>95</v>
      </c>
      <c r="E31" s="6">
        <v>0</v>
      </c>
      <c r="F31" s="2">
        <f>SUM(F32)</f>
        <v>23343</v>
      </c>
    </row>
    <row r="32" spans="1:6" s="2" customFormat="1" ht="60">
      <c r="A32" s="3" t="s">
        <v>96</v>
      </c>
      <c r="B32" s="4">
        <v>1</v>
      </c>
      <c r="C32" s="4">
        <v>15</v>
      </c>
      <c r="D32" s="5" t="s">
        <v>97</v>
      </c>
      <c r="E32" s="6">
        <v>200</v>
      </c>
      <c r="F32" s="2">
        <v>23343</v>
      </c>
    </row>
    <row r="33" spans="1:6" s="2" customFormat="1" ht="30">
      <c r="A33" s="3" t="s">
        <v>206</v>
      </c>
      <c r="B33" s="4">
        <v>1</v>
      </c>
      <c r="C33" s="4">
        <v>15</v>
      </c>
      <c r="D33" s="5" t="s">
        <v>142</v>
      </c>
      <c r="E33" s="6">
        <v>0</v>
      </c>
      <c r="F33" s="2">
        <f>SUM(F34)</f>
        <v>14526</v>
      </c>
    </row>
    <row r="34" spans="1:6" s="2" customFormat="1" ht="30">
      <c r="A34" s="3" t="s">
        <v>145</v>
      </c>
      <c r="B34" s="4">
        <v>1</v>
      </c>
      <c r="C34" s="4">
        <v>15</v>
      </c>
      <c r="D34" s="5" t="s">
        <v>142</v>
      </c>
      <c r="E34" s="6">
        <v>214</v>
      </c>
      <c r="F34" s="2">
        <v>14526</v>
      </c>
    </row>
    <row r="35" spans="1:6" s="2" customFormat="1" ht="15">
      <c r="A35" s="3" t="s">
        <v>98</v>
      </c>
      <c r="B35" s="4">
        <v>1</v>
      </c>
      <c r="C35" s="4">
        <v>15</v>
      </c>
      <c r="D35" s="5" t="s">
        <v>100</v>
      </c>
      <c r="E35" s="6">
        <v>0</v>
      </c>
      <c r="F35" s="2">
        <f>SUM(F36)</f>
        <v>600</v>
      </c>
    </row>
    <row r="36" spans="1:6" s="2" customFormat="1" ht="45">
      <c r="A36" s="3" t="s">
        <v>154</v>
      </c>
      <c r="B36" s="4">
        <v>1</v>
      </c>
      <c r="C36" s="4">
        <v>15</v>
      </c>
      <c r="D36" s="5" t="s">
        <v>100</v>
      </c>
      <c r="E36" s="6">
        <v>603</v>
      </c>
      <c r="F36" s="2">
        <v>600</v>
      </c>
    </row>
    <row r="37" spans="1:6" s="2" customFormat="1" ht="21" customHeight="1">
      <c r="A37" s="10" t="s">
        <v>118</v>
      </c>
      <c r="B37" s="11">
        <v>2</v>
      </c>
      <c r="C37" s="4"/>
      <c r="D37" s="5"/>
      <c r="E37" s="6"/>
      <c r="F37" s="27">
        <f>SUM(F42,F38)</f>
        <v>2628</v>
      </c>
    </row>
    <row r="38" spans="1:6" s="2" customFormat="1" ht="32.25" customHeight="1">
      <c r="A38" s="29" t="s">
        <v>189</v>
      </c>
      <c r="B38" s="4">
        <v>2</v>
      </c>
      <c r="C38" s="4">
        <v>2</v>
      </c>
      <c r="D38" s="5" t="s">
        <v>2</v>
      </c>
      <c r="E38" s="6">
        <v>0</v>
      </c>
      <c r="F38" s="2">
        <f>SUM(F39)</f>
        <v>2478</v>
      </c>
    </row>
    <row r="39" spans="1:6" s="2" customFormat="1" ht="21" customHeight="1">
      <c r="A39" s="29" t="s">
        <v>151</v>
      </c>
      <c r="B39" s="4">
        <v>2</v>
      </c>
      <c r="C39" s="4">
        <v>2</v>
      </c>
      <c r="D39" s="5" t="s">
        <v>152</v>
      </c>
      <c r="E39" s="6">
        <v>0</v>
      </c>
      <c r="F39" s="2">
        <f>SUM(F40)</f>
        <v>2478</v>
      </c>
    </row>
    <row r="40" spans="1:6" s="2" customFormat="1" ht="45" customHeight="1">
      <c r="A40" s="29" t="s">
        <v>190</v>
      </c>
      <c r="B40" s="4">
        <v>2</v>
      </c>
      <c r="C40" s="4">
        <v>2</v>
      </c>
      <c r="D40" s="5" t="s">
        <v>152</v>
      </c>
      <c r="E40" s="6">
        <v>609</v>
      </c>
      <c r="F40" s="26">
        <v>2478</v>
      </c>
    </row>
    <row r="41" spans="1:6" s="2" customFormat="1" ht="45" customHeight="1">
      <c r="A41" s="29" t="s">
        <v>199</v>
      </c>
      <c r="B41" s="4">
        <v>2</v>
      </c>
      <c r="C41" s="4">
        <v>2</v>
      </c>
      <c r="D41" s="5" t="s">
        <v>152</v>
      </c>
      <c r="E41" s="6">
        <v>609</v>
      </c>
      <c r="F41" s="26">
        <v>2478</v>
      </c>
    </row>
    <row r="42" spans="1:6" s="2" customFormat="1" ht="30">
      <c r="A42" s="3" t="s">
        <v>119</v>
      </c>
      <c r="B42" s="4">
        <v>2</v>
      </c>
      <c r="C42" s="4">
        <v>3</v>
      </c>
      <c r="D42" s="5" t="s">
        <v>2</v>
      </c>
      <c r="E42" s="6">
        <v>0</v>
      </c>
      <c r="F42" s="25">
        <f>SUM(F43)</f>
        <v>150</v>
      </c>
    </row>
    <row r="43" spans="1:6" s="2" customFormat="1" ht="45">
      <c r="A43" s="3" t="s">
        <v>120</v>
      </c>
      <c r="B43" s="4">
        <v>2</v>
      </c>
      <c r="C43" s="4">
        <v>3</v>
      </c>
      <c r="D43" s="5" t="s">
        <v>121</v>
      </c>
      <c r="E43" s="6">
        <v>0</v>
      </c>
      <c r="F43" s="25">
        <f>SUM(F44)</f>
        <v>150</v>
      </c>
    </row>
    <row r="44" spans="1:6" s="2" customFormat="1" ht="33.75" customHeight="1">
      <c r="A44" s="3" t="s">
        <v>122</v>
      </c>
      <c r="B44" s="4">
        <v>2</v>
      </c>
      <c r="C44" s="4">
        <v>3</v>
      </c>
      <c r="D44" s="5" t="s">
        <v>123</v>
      </c>
      <c r="E44" s="6">
        <v>237</v>
      </c>
      <c r="F44" s="25">
        <v>150</v>
      </c>
    </row>
    <row r="45" spans="1:6" s="2" customFormat="1" ht="37.5" customHeight="1">
      <c r="A45" s="10" t="s">
        <v>17</v>
      </c>
      <c r="B45" s="11">
        <v>3</v>
      </c>
      <c r="C45" s="11">
        <v>0</v>
      </c>
      <c r="D45" s="12" t="s">
        <v>2</v>
      </c>
      <c r="E45" s="13">
        <v>0</v>
      </c>
      <c r="F45" s="27">
        <f>SUM(F46,F57,F62,F65)</f>
        <v>10140.5</v>
      </c>
    </row>
    <row r="46" spans="1:6" s="2" customFormat="1" ht="15">
      <c r="A46" s="3" t="s">
        <v>18</v>
      </c>
      <c r="B46" s="4">
        <v>3</v>
      </c>
      <c r="C46" s="4">
        <v>2</v>
      </c>
      <c r="D46" s="5" t="s">
        <v>2</v>
      </c>
      <c r="E46" s="6">
        <v>0</v>
      </c>
      <c r="F46" s="2">
        <f>SUM(F47,F54)</f>
        <v>5375.5</v>
      </c>
    </row>
    <row r="47" spans="1:6" s="2" customFormat="1" ht="30">
      <c r="A47" s="3" t="s">
        <v>19</v>
      </c>
      <c r="B47" s="4">
        <v>3</v>
      </c>
      <c r="C47" s="4">
        <v>2</v>
      </c>
      <c r="D47" s="5" t="s">
        <v>20</v>
      </c>
      <c r="E47" s="6">
        <v>0</v>
      </c>
      <c r="F47" s="2">
        <f>SUM(F48:F53)</f>
        <v>5095.5</v>
      </c>
    </row>
    <row r="48" spans="1:6" s="2" customFormat="1" ht="15">
      <c r="A48" s="3" t="s">
        <v>103</v>
      </c>
      <c r="B48" s="4">
        <v>3</v>
      </c>
      <c r="C48" s="4">
        <v>2</v>
      </c>
      <c r="D48" s="5" t="s">
        <v>20</v>
      </c>
      <c r="E48" s="6">
        <v>220</v>
      </c>
      <c r="F48" s="2">
        <v>100</v>
      </c>
    </row>
    <row r="49" spans="1:6" s="2" customFormat="1" ht="15">
      <c r="A49" s="3" t="s">
        <v>104</v>
      </c>
      <c r="B49" s="4">
        <v>3</v>
      </c>
      <c r="C49" s="4">
        <v>2</v>
      </c>
      <c r="D49" s="5" t="s">
        <v>20</v>
      </c>
      <c r="E49" s="6">
        <v>221</v>
      </c>
      <c r="F49" s="2">
        <v>117</v>
      </c>
    </row>
    <row r="50" spans="1:6" s="2" customFormat="1" ht="45">
      <c r="A50" s="3" t="s">
        <v>105</v>
      </c>
      <c r="B50" s="4">
        <v>3</v>
      </c>
      <c r="C50" s="4">
        <v>2</v>
      </c>
      <c r="D50" s="5" t="s">
        <v>106</v>
      </c>
      <c r="E50" s="6">
        <v>239</v>
      </c>
      <c r="F50" s="2">
        <v>2866.9</v>
      </c>
    </row>
    <row r="51" spans="1:6" s="2" customFormat="1" ht="15">
      <c r="A51" s="3" t="s">
        <v>107</v>
      </c>
      <c r="B51" s="4">
        <v>3</v>
      </c>
      <c r="C51" s="4">
        <v>2</v>
      </c>
      <c r="D51" s="5" t="s">
        <v>20</v>
      </c>
      <c r="E51" s="6">
        <v>240</v>
      </c>
      <c r="F51" s="2">
        <v>1300</v>
      </c>
    </row>
    <row r="52" spans="1:6" s="2" customFormat="1" ht="51" customHeight="1">
      <c r="A52" s="3" t="s">
        <v>21</v>
      </c>
      <c r="B52" s="4">
        <v>3</v>
      </c>
      <c r="C52" s="4">
        <v>2</v>
      </c>
      <c r="D52" s="5" t="s">
        <v>20</v>
      </c>
      <c r="E52" s="6">
        <v>253</v>
      </c>
      <c r="F52" s="2">
        <v>646.6</v>
      </c>
    </row>
    <row r="53" spans="1:6" s="2" customFormat="1" ht="44.25" customHeight="1">
      <c r="A53" s="3" t="s">
        <v>192</v>
      </c>
      <c r="B53" s="4">
        <v>3</v>
      </c>
      <c r="C53" s="4">
        <v>2</v>
      </c>
      <c r="D53" s="5" t="s">
        <v>20</v>
      </c>
      <c r="E53" s="6">
        <v>472</v>
      </c>
      <c r="F53" s="2">
        <v>65</v>
      </c>
    </row>
    <row r="54" spans="1:6" s="2" customFormat="1" ht="18.75" customHeight="1">
      <c r="A54" s="3" t="s">
        <v>151</v>
      </c>
      <c r="B54" s="4">
        <v>3</v>
      </c>
      <c r="C54" s="4">
        <v>2</v>
      </c>
      <c r="D54" s="5" t="s">
        <v>152</v>
      </c>
      <c r="E54" s="6">
        <v>0</v>
      </c>
      <c r="F54" s="2">
        <f>SUM(F55)</f>
        <v>280</v>
      </c>
    </row>
    <row r="55" spans="1:6" s="2" customFormat="1" ht="88.5" customHeight="1">
      <c r="A55" s="3" t="s">
        <v>191</v>
      </c>
      <c r="B55" s="4">
        <v>3</v>
      </c>
      <c r="C55" s="4">
        <v>2</v>
      </c>
      <c r="D55" s="5" t="s">
        <v>152</v>
      </c>
      <c r="E55" s="6">
        <v>532</v>
      </c>
      <c r="F55" s="2">
        <v>280</v>
      </c>
    </row>
    <row r="56" spans="1:6" s="2" customFormat="1" ht="15" customHeight="1">
      <c r="A56" s="3" t="s">
        <v>200</v>
      </c>
      <c r="B56" s="4">
        <v>3</v>
      </c>
      <c r="C56" s="4">
        <v>2</v>
      </c>
      <c r="D56" s="5" t="s">
        <v>152</v>
      </c>
      <c r="E56" s="6">
        <v>532</v>
      </c>
      <c r="F56" s="2">
        <v>280</v>
      </c>
    </row>
    <row r="57" spans="1:6" s="2" customFormat="1" ht="63" customHeight="1">
      <c r="A57" s="3" t="s">
        <v>22</v>
      </c>
      <c r="B57" s="4">
        <v>3</v>
      </c>
      <c r="C57" s="4">
        <v>9</v>
      </c>
      <c r="D57" s="5" t="s">
        <v>2</v>
      </c>
      <c r="E57" s="6">
        <v>0</v>
      </c>
      <c r="F57" s="25">
        <f>SUM(F58,F60)</f>
        <v>2329</v>
      </c>
    </row>
    <row r="58" spans="1:6" s="2" customFormat="1" ht="63" customHeight="1">
      <c r="A58" s="3" t="s">
        <v>163</v>
      </c>
      <c r="B58" s="4">
        <v>3</v>
      </c>
      <c r="C58" s="4">
        <v>9</v>
      </c>
      <c r="D58" s="5" t="s">
        <v>164</v>
      </c>
      <c r="E58" s="6">
        <v>0</v>
      </c>
      <c r="F58" s="2">
        <f>SUM(F59)</f>
        <v>579</v>
      </c>
    </row>
    <row r="59" spans="1:6" s="2" customFormat="1" ht="63" customHeight="1">
      <c r="A59" s="3" t="s">
        <v>165</v>
      </c>
      <c r="B59" s="4">
        <v>3</v>
      </c>
      <c r="C59" s="4">
        <v>9</v>
      </c>
      <c r="D59" s="5" t="s">
        <v>164</v>
      </c>
      <c r="E59" s="6">
        <v>260</v>
      </c>
      <c r="F59" s="2">
        <v>579</v>
      </c>
    </row>
    <row r="60" spans="1:6" s="2" customFormat="1" ht="24" customHeight="1">
      <c r="A60" s="3" t="s">
        <v>23</v>
      </c>
      <c r="B60" s="4">
        <v>3</v>
      </c>
      <c r="C60" s="4">
        <v>9</v>
      </c>
      <c r="D60" s="5" t="s">
        <v>24</v>
      </c>
      <c r="E60" s="6">
        <v>0</v>
      </c>
      <c r="F60" s="2">
        <f>SUM(F61:F61)</f>
        <v>1750</v>
      </c>
    </row>
    <row r="61" spans="1:6" s="2" customFormat="1" ht="46.5" customHeight="1">
      <c r="A61" s="3" t="s">
        <v>25</v>
      </c>
      <c r="B61" s="4">
        <v>3</v>
      </c>
      <c r="C61" s="4">
        <v>9</v>
      </c>
      <c r="D61" s="5" t="s">
        <v>24</v>
      </c>
      <c r="E61" s="6">
        <v>261</v>
      </c>
      <c r="F61" s="2">
        <v>1750</v>
      </c>
    </row>
    <row r="62" spans="1:6" s="2" customFormat="1" ht="32.25" customHeight="1">
      <c r="A62" s="3" t="s">
        <v>117</v>
      </c>
      <c r="B62" s="4">
        <v>3</v>
      </c>
      <c r="C62" s="4">
        <v>10</v>
      </c>
      <c r="D62" s="5" t="s">
        <v>2</v>
      </c>
      <c r="E62" s="6">
        <v>0</v>
      </c>
      <c r="F62" s="2">
        <f>SUM(F63)</f>
        <v>297</v>
      </c>
    </row>
    <row r="63" spans="1:6" s="2" customFormat="1" ht="64.5" customHeight="1">
      <c r="A63" s="3" t="s">
        <v>125</v>
      </c>
      <c r="B63" s="4">
        <v>3</v>
      </c>
      <c r="C63" s="4">
        <v>10</v>
      </c>
      <c r="D63" s="5" t="s">
        <v>153</v>
      </c>
      <c r="E63" s="6">
        <v>0</v>
      </c>
      <c r="F63" s="2">
        <f>SUM(F64)</f>
        <v>297</v>
      </c>
    </row>
    <row r="64" spans="1:6" s="2" customFormat="1" ht="30">
      <c r="A64" s="3" t="s">
        <v>8</v>
      </c>
      <c r="B64" s="4">
        <v>3</v>
      </c>
      <c r="C64" s="4">
        <v>10</v>
      </c>
      <c r="D64" s="5" t="s">
        <v>153</v>
      </c>
      <c r="E64" s="6">
        <v>327</v>
      </c>
      <c r="F64" s="2">
        <v>297</v>
      </c>
    </row>
    <row r="65" spans="1:6" s="2" customFormat="1" ht="51.75" customHeight="1">
      <c r="A65" s="3" t="s">
        <v>124</v>
      </c>
      <c r="B65" s="4">
        <v>3</v>
      </c>
      <c r="C65" s="4">
        <v>13</v>
      </c>
      <c r="D65" s="5" t="s">
        <v>2</v>
      </c>
      <c r="E65" s="6">
        <v>0</v>
      </c>
      <c r="F65" s="25">
        <f>SUM(F66)</f>
        <v>2139</v>
      </c>
    </row>
    <row r="66" spans="1:6" s="2" customFormat="1" ht="62.25" customHeight="1">
      <c r="A66" s="3" t="s">
        <v>125</v>
      </c>
      <c r="B66" s="4">
        <v>3</v>
      </c>
      <c r="C66" s="4">
        <v>13</v>
      </c>
      <c r="D66" s="5" t="s">
        <v>126</v>
      </c>
      <c r="E66" s="6">
        <v>0</v>
      </c>
      <c r="F66" s="25">
        <f>SUM(F67)</f>
        <v>2139</v>
      </c>
    </row>
    <row r="67" spans="1:6" s="2" customFormat="1" ht="30">
      <c r="A67" s="3" t="s">
        <v>110</v>
      </c>
      <c r="B67" s="4">
        <v>3</v>
      </c>
      <c r="C67" s="4">
        <v>13</v>
      </c>
      <c r="D67" s="5" t="s">
        <v>126</v>
      </c>
      <c r="E67" s="6">
        <v>216</v>
      </c>
      <c r="F67" s="25">
        <v>2139</v>
      </c>
    </row>
    <row r="68" spans="1:6" s="2" customFormat="1" ht="25.5" customHeight="1">
      <c r="A68" s="10" t="s">
        <v>26</v>
      </c>
      <c r="B68" s="11">
        <v>4</v>
      </c>
      <c r="C68" s="11">
        <v>0</v>
      </c>
      <c r="D68" s="12" t="s">
        <v>2</v>
      </c>
      <c r="E68" s="13">
        <v>0</v>
      </c>
      <c r="F68" s="28">
        <f>SUM(F69,F72)</f>
        <v>20593.1</v>
      </c>
    </row>
    <row r="69" spans="1:6" s="2" customFormat="1" ht="25.5" customHeight="1">
      <c r="A69" s="3" t="s">
        <v>175</v>
      </c>
      <c r="B69" s="4">
        <v>4</v>
      </c>
      <c r="C69" s="4">
        <v>8</v>
      </c>
      <c r="D69" s="5" t="s">
        <v>2</v>
      </c>
      <c r="E69" s="6">
        <v>0</v>
      </c>
      <c r="F69" s="25">
        <f>SUM(F70)</f>
        <v>1513.1</v>
      </c>
    </row>
    <row r="70" spans="1:6" s="2" customFormat="1" ht="25.5" customHeight="1">
      <c r="A70" s="3" t="s">
        <v>176</v>
      </c>
      <c r="B70" s="4">
        <v>4</v>
      </c>
      <c r="C70" s="4">
        <v>8</v>
      </c>
      <c r="D70" s="5" t="s">
        <v>177</v>
      </c>
      <c r="E70" s="6">
        <v>0</v>
      </c>
      <c r="F70" s="25">
        <f>SUM(F71)</f>
        <v>1513.1</v>
      </c>
    </row>
    <row r="71" spans="1:6" s="2" customFormat="1" ht="25.5" customHeight="1">
      <c r="A71" s="3" t="s">
        <v>178</v>
      </c>
      <c r="B71" s="4">
        <v>4</v>
      </c>
      <c r="C71" s="4">
        <v>8</v>
      </c>
      <c r="D71" s="5" t="s">
        <v>177</v>
      </c>
      <c r="E71" s="6">
        <v>365</v>
      </c>
      <c r="F71" s="25">
        <v>1513.1</v>
      </c>
    </row>
    <row r="72" spans="1:6" s="2" customFormat="1" ht="30">
      <c r="A72" s="3" t="s">
        <v>93</v>
      </c>
      <c r="B72" s="4">
        <v>4</v>
      </c>
      <c r="C72" s="4">
        <v>11</v>
      </c>
      <c r="D72" s="5" t="s">
        <v>16</v>
      </c>
      <c r="E72" s="6">
        <v>0</v>
      </c>
      <c r="F72" s="25">
        <f>SUM(F73,F75,F79,F77)</f>
        <v>19080</v>
      </c>
    </row>
    <row r="73" spans="1:6" s="2" customFormat="1" ht="32.25" customHeight="1">
      <c r="A73" s="3" t="s">
        <v>108</v>
      </c>
      <c r="B73" s="4">
        <v>4</v>
      </c>
      <c r="C73" s="4">
        <v>11</v>
      </c>
      <c r="D73" s="15" t="s">
        <v>109</v>
      </c>
      <c r="E73" s="6">
        <v>0</v>
      </c>
      <c r="F73" s="2">
        <f>SUM(F74)</f>
        <v>2000</v>
      </c>
    </row>
    <row r="74" spans="1:6" s="2" customFormat="1" ht="33.75" customHeight="1">
      <c r="A74" s="3" t="s">
        <v>166</v>
      </c>
      <c r="B74" s="4">
        <v>4</v>
      </c>
      <c r="C74" s="4">
        <v>11</v>
      </c>
      <c r="D74" s="15" t="s">
        <v>109</v>
      </c>
      <c r="E74" s="6">
        <v>406</v>
      </c>
      <c r="F74" s="2">
        <v>2000</v>
      </c>
    </row>
    <row r="75" spans="1:6" s="2" customFormat="1" ht="33.75" customHeight="1">
      <c r="A75" s="3" t="s">
        <v>186</v>
      </c>
      <c r="B75" s="4">
        <v>4</v>
      </c>
      <c r="C75" s="4">
        <v>11</v>
      </c>
      <c r="D75" s="15" t="s">
        <v>188</v>
      </c>
      <c r="E75" s="6">
        <v>0</v>
      </c>
      <c r="F75" s="2">
        <f>SUM(F76)</f>
        <v>80</v>
      </c>
    </row>
    <row r="76" spans="1:6" s="2" customFormat="1" ht="33.75" customHeight="1">
      <c r="A76" s="3" t="s">
        <v>187</v>
      </c>
      <c r="B76" s="4">
        <v>4</v>
      </c>
      <c r="C76" s="4">
        <v>11</v>
      </c>
      <c r="D76" s="15" t="s">
        <v>188</v>
      </c>
      <c r="E76" s="6">
        <v>405</v>
      </c>
      <c r="F76" s="2">
        <v>80</v>
      </c>
    </row>
    <row r="77" spans="1:6" s="2" customFormat="1" ht="33.75" customHeight="1">
      <c r="A77" s="3" t="s">
        <v>171</v>
      </c>
      <c r="B77" s="4">
        <v>4</v>
      </c>
      <c r="C77" s="4">
        <v>11</v>
      </c>
      <c r="D77" s="15" t="s">
        <v>172</v>
      </c>
      <c r="E77" s="6">
        <v>0</v>
      </c>
      <c r="F77" s="2">
        <f>SUM(F78)</f>
        <v>2000</v>
      </c>
    </row>
    <row r="78" spans="1:6" s="2" customFormat="1" ht="30">
      <c r="A78" s="3" t="s">
        <v>127</v>
      </c>
      <c r="B78" s="4">
        <v>4</v>
      </c>
      <c r="C78" s="4">
        <v>11</v>
      </c>
      <c r="D78" s="15" t="s">
        <v>172</v>
      </c>
      <c r="E78" s="6">
        <v>521</v>
      </c>
      <c r="F78" s="2">
        <v>2000</v>
      </c>
    </row>
    <row r="79" spans="1:6" s="2" customFormat="1" ht="15">
      <c r="A79" s="3" t="s">
        <v>98</v>
      </c>
      <c r="B79" s="4">
        <v>4</v>
      </c>
      <c r="C79" s="4">
        <v>11</v>
      </c>
      <c r="D79" s="15" t="s">
        <v>100</v>
      </c>
      <c r="E79" s="6">
        <v>0</v>
      </c>
      <c r="F79" s="25">
        <f>SUM(F80)</f>
        <v>15000</v>
      </c>
    </row>
    <row r="80" spans="1:6" s="2" customFormat="1" ht="45.75" customHeight="1">
      <c r="A80" s="3" t="s">
        <v>154</v>
      </c>
      <c r="B80" s="4">
        <v>4</v>
      </c>
      <c r="C80" s="4">
        <v>11</v>
      </c>
      <c r="D80" s="15" t="s">
        <v>100</v>
      </c>
      <c r="E80" s="6">
        <v>603</v>
      </c>
      <c r="F80" s="25">
        <v>15000</v>
      </c>
    </row>
    <row r="81" spans="1:6" s="2" customFormat="1" ht="29.25">
      <c r="A81" s="10" t="s">
        <v>27</v>
      </c>
      <c r="B81" s="11">
        <v>5</v>
      </c>
      <c r="C81" s="11">
        <v>0</v>
      </c>
      <c r="D81" s="12" t="s">
        <v>2</v>
      </c>
      <c r="E81" s="13">
        <v>0</v>
      </c>
      <c r="F81" s="28">
        <f>SUM(F82,F89,F99)</f>
        <v>139221.4</v>
      </c>
    </row>
    <row r="82" spans="1:6" s="2" customFormat="1" ht="15">
      <c r="A82" s="3" t="s">
        <v>28</v>
      </c>
      <c r="B82" s="4">
        <v>5</v>
      </c>
      <c r="C82" s="4">
        <v>1</v>
      </c>
      <c r="D82" s="5" t="s">
        <v>2</v>
      </c>
      <c r="E82" s="6">
        <v>0</v>
      </c>
      <c r="F82" s="25">
        <f>SUM(F83,F86)</f>
        <v>22410.3</v>
      </c>
    </row>
    <row r="83" spans="1:6" s="2" customFormat="1" ht="15">
      <c r="A83" s="3" t="s">
        <v>29</v>
      </c>
      <c r="B83" s="4">
        <v>5</v>
      </c>
      <c r="C83" s="4">
        <v>1</v>
      </c>
      <c r="D83" s="5" t="s">
        <v>30</v>
      </c>
      <c r="E83" s="6">
        <v>0</v>
      </c>
      <c r="F83" s="25">
        <f>SUM(F84:F84)</f>
        <v>16510.3</v>
      </c>
    </row>
    <row r="84" spans="1:6" s="2" customFormat="1" ht="30">
      <c r="A84" s="3" t="s">
        <v>136</v>
      </c>
      <c r="B84" s="4">
        <v>5</v>
      </c>
      <c r="C84" s="4">
        <v>1</v>
      </c>
      <c r="D84" s="5" t="s">
        <v>30</v>
      </c>
      <c r="E84" s="6">
        <v>410</v>
      </c>
      <c r="F84" s="25">
        <v>16510.3</v>
      </c>
    </row>
    <row r="85" spans="1:6" s="2" customFormat="1" ht="30">
      <c r="A85" s="3" t="s">
        <v>210</v>
      </c>
      <c r="B85" s="4">
        <v>5</v>
      </c>
      <c r="C85" s="4">
        <v>1</v>
      </c>
      <c r="D85" s="5" t="s">
        <v>170</v>
      </c>
      <c r="E85" s="6">
        <v>410</v>
      </c>
      <c r="F85" s="25">
        <v>7268</v>
      </c>
    </row>
    <row r="86" spans="1:6" s="2" customFormat="1" ht="15">
      <c r="A86" s="3" t="s">
        <v>151</v>
      </c>
      <c r="B86" s="4">
        <v>5</v>
      </c>
      <c r="C86" s="4">
        <v>1</v>
      </c>
      <c r="D86" s="5" t="s">
        <v>152</v>
      </c>
      <c r="E86" s="6">
        <v>0</v>
      </c>
      <c r="F86" s="25">
        <f>SUM(F87)</f>
        <v>5900</v>
      </c>
    </row>
    <row r="87" spans="1:6" s="2" customFormat="1" ht="90">
      <c r="A87" s="3" t="s">
        <v>193</v>
      </c>
      <c r="B87" s="4">
        <v>5</v>
      </c>
      <c r="C87" s="4">
        <v>1</v>
      </c>
      <c r="D87" s="5" t="s">
        <v>152</v>
      </c>
      <c r="E87" s="6">
        <v>442</v>
      </c>
      <c r="F87" s="25">
        <v>5900</v>
      </c>
    </row>
    <row r="88" spans="1:6" s="2" customFormat="1" ht="30">
      <c r="A88" s="3" t="s">
        <v>138</v>
      </c>
      <c r="B88" s="4">
        <v>5</v>
      </c>
      <c r="C88" s="4">
        <v>1</v>
      </c>
      <c r="D88" s="5" t="s">
        <v>152</v>
      </c>
      <c r="E88" s="6">
        <v>442</v>
      </c>
      <c r="F88" s="25">
        <v>5900</v>
      </c>
    </row>
    <row r="89" spans="1:6" s="2" customFormat="1" ht="15">
      <c r="A89" s="3" t="s">
        <v>31</v>
      </c>
      <c r="B89" s="4">
        <v>5</v>
      </c>
      <c r="C89" s="4">
        <v>2</v>
      </c>
      <c r="D89" s="5" t="s">
        <v>2</v>
      </c>
      <c r="E89" s="6">
        <v>0</v>
      </c>
      <c r="F89" s="25">
        <f>SUM(F92,F95,F90)</f>
        <v>80569.09999999999</v>
      </c>
    </row>
    <row r="90" spans="1:6" s="2" customFormat="1" ht="30">
      <c r="A90" s="3" t="s">
        <v>144</v>
      </c>
      <c r="B90" s="4">
        <v>5</v>
      </c>
      <c r="C90" s="4">
        <v>2</v>
      </c>
      <c r="D90" s="5" t="s">
        <v>142</v>
      </c>
      <c r="E90" s="6">
        <v>0</v>
      </c>
      <c r="F90" s="25">
        <v>50</v>
      </c>
    </row>
    <row r="91" spans="1:6" s="2" customFormat="1" ht="30">
      <c r="A91" s="3" t="s">
        <v>145</v>
      </c>
      <c r="B91" s="4">
        <v>5</v>
      </c>
      <c r="C91" s="4">
        <v>2</v>
      </c>
      <c r="D91" s="5" t="s">
        <v>142</v>
      </c>
      <c r="E91" s="6">
        <v>214</v>
      </c>
      <c r="F91" s="25">
        <v>50</v>
      </c>
    </row>
    <row r="92" spans="1:6" s="2" customFormat="1" ht="16.5" customHeight="1">
      <c r="A92" s="3" t="s">
        <v>32</v>
      </c>
      <c r="B92" s="4">
        <v>5</v>
      </c>
      <c r="C92" s="4">
        <v>2</v>
      </c>
      <c r="D92" s="5" t="s">
        <v>33</v>
      </c>
      <c r="E92" s="6">
        <v>0</v>
      </c>
      <c r="F92" s="25">
        <f>SUM(F93)</f>
        <v>12228.9</v>
      </c>
    </row>
    <row r="93" spans="1:6" s="2" customFormat="1" ht="30">
      <c r="A93" s="3" t="s">
        <v>135</v>
      </c>
      <c r="B93" s="4">
        <v>5</v>
      </c>
      <c r="C93" s="4">
        <v>2</v>
      </c>
      <c r="D93" s="5" t="s">
        <v>33</v>
      </c>
      <c r="E93" s="6">
        <v>411</v>
      </c>
      <c r="F93" s="25">
        <v>12228.9</v>
      </c>
    </row>
    <row r="94" spans="1:6" s="2" customFormat="1" ht="30">
      <c r="A94" s="3" t="s">
        <v>210</v>
      </c>
      <c r="B94" s="4">
        <v>5</v>
      </c>
      <c r="C94" s="4">
        <v>2</v>
      </c>
      <c r="D94" s="5" t="s">
        <v>33</v>
      </c>
      <c r="E94" s="6">
        <v>411</v>
      </c>
      <c r="F94" s="25">
        <v>10036</v>
      </c>
    </row>
    <row r="95" spans="1:6" s="2" customFormat="1" ht="15">
      <c r="A95" s="3" t="s">
        <v>201</v>
      </c>
      <c r="B95" s="4">
        <v>5</v>
      </c>
      <c r="C95" s="4">
        <v>2</v>
      </c>
      <c r="D95" s="5" t="s">
        <v>202</v>
      </c>
      <c r="E95" s="6">
        <v>0</v>
      </c>
      <c r="F95" s="14">
        <f>SUM(F96:F98)</f>
        <v>68290.2</v>
      </c>
    </row>
    <row r="96" spans="1:6" s="2" customFormat="1" ht="45">
      <c r="A96" s="3" t="s">
        <v>203</v>
      </c>
      <c r="B96" s="4">
        <v>5</v>
      </c>
      <c r="C96" s="4">
        <v>2</v>
      </c>
      <c r="D96" s="5" t="s">
        <v>202</v>
      </c>
      <c r="E96" s="6">
        <v>412</v>
      </c>
      <c r="F96" s="14">
        <v>26516.2</v>
      </c>
    </row>
    <row r="97" spans="1:6" s="2" customFormat="1" ht="15">
      <c r="A97" s="3" t="s">
        <v>204</v>
      </c>
      <c r="B97" s="4">
        <v>5</v>
      </c>
      <c r="C97" s="4">
        <v>2</v>
      </c>
      <c r="D97" s="5" t="s">
        <v>202</v>
      </c>
      <c r="E97" s="6">
        <v>806</v>
      </c>
      <c r="F97" s="14">
        <v>28129</v>
      </c>
    </row>
    <row r="98" spans="1:6" s="2" customFormat="1" ht="15">
      <c r="A98" s="3" t="s">
        <v>205</v>
      </c>
      <c r="B98" s="4">
        <v>5</v>
      </c>
      <c r="C98" s="4">
        <v>2</v>
      </c>
      <c r="D98" s="5" t="s">
        <v>202</v>
      </c>
      <c r="E98" s="6">
        <v>808</v>
      </c>
      <c r="F98" s="14">
        <v>13645</v>
      </c>
    </row>
    <row r="99" spans="1:6" s="2" customFormat="1" ht="30">
      <c r="A99" s="3" t="s">
        <v>179</v>
      </c>
      <c r="B99" s="4">
        <v>5</v>
      </c>
      <c r="C99" s="4">
        <v>4</v>
      </c>
      <c r="D99" s="5" t="s">
        <v>16</v>
      </c>
      <c r="E99" s="6">
        <v>0</v>
      </c>
      <c r="F99" s="25">
        <f>SUM(F100)</f>
        <v>36242</v>
      </c>
    </row>
    <row r="100" spans="1:6" s="2" customFormat="1" ht="15">
      <c r="A100" s="3" t="s">
        <v>98</v>
      </c>
      <c r="B100" s="4">
        <v>5</v>
      </c>
      <c r="C100" s="4">
        <v>4</v>
      </c>
      <c r="D100" s="15" t="s">
        <v>100</v>
      </c>
      <c r="E100" s="6">
        <v>0</v>
      </c>
      <c r="F100" s="25">
        <f>SUM(F101)</f>
        <v>36242</v>
      </c>
    </row>
    <row r="101" spans="1:6" s="2" customFormat="1" ht="45">
      <c r="A101" s="3" t="s">
        <v>154</v>
      </c>
      <c r="B101" s="4">
        <v>5</v>
      </c>
      <c r="C101" s="4">
        <v>4</v>
      </c>
      <c r="D101" s="15" t="s">
        <v>100</v>
      </c>
      <c r="E101" s="6">
        <v>603</v>
      </c>
      <c r="F101" s="25">
        <v>36242</v>
      </c>
    </row>
    <row r="102" spans="1:6" s="2" customFormat="1" ht="15">
      <c r="A102" s="10" t="s">
        <v>34</v>
      </c>
      <c r="B102" s="11">
        <v>6</v>
      </c>
      <c r="C102" s="11">
        <v>0</v>
      </c>
      <c r="D102" s="12" t="s">
        <v>2</v>
      </c>
      <c r="E102" s="13">
        <v>0</v>
      </c>
      <c r="F102" s="28">
        <f>SUM(F104,F106)</f>
        <v>749</v>
      </c>
    </row>
    <row r="103" spans="1:6" s="2" customFormat="1" ht="30">
      <c r="A103" s="3" t="s">
        <v>159</v>
      </c>
      <c r="B103" s="4">
        <v>6</v>
      </c>
      <c r="C103" s="4">
        <v>2</v>
      </c>
      <c r="D103" s="5" t="s">
        <v>2</v>
      </c>
      <c r="E103" s="6">
        <v>0</v>
      </c>
      <c r="F103" s="26">
        <f>SUM(F104)</f>
        <v>590</v>
      </c>
    </row>
    <row r="104" spans="1:6" s="2" customFormat="1" ht="30">
      <c r="A104" s="3" t="s">
        <v>111</v>
      </c>
      <c r="B104" s="4">
        <v>6</v>
      </c>
      <c r="C104" s="4">
        <v>2</v>
      </c>
      <c r="D104" s="5" t="s">
        <v>35</v>
      </c>
      <c r="E104" s="6">
        <v>0</v>
      </c>
      <c r="F104" s="25">
        <f>SUM(F105)</f>
        <v>590</v>
      </c>
    </row>
    <row r="105" spans="1:6" s="2" customFormat="1" ht="15">
      <c r="A105" s="3" t="s">
        <v>36</v>
      </c>
      <c r="B105" s="4">
        <v>6</v>
      </c>
      <c r="C105" s="4">
        <v>2</v>
      </c>
      <c r="D105" s="5" t="s">
        <v>35</v>
      </c>
      <c r="E105" s="6">
        <v>443</v>
      </c>
      <c r="F105" s="25">
        <v>590</v>
      </c>
    </row>
    <row r="106" spans="1:6" s="2" customFormat="1" ht="30">
      <c r="A106" s="3" t="s">
        <v>158</v>
      </c>
      <c r="B106" s="4">
        <v>6</v>
      </c>
      <c r="C106" s="4">
        <v>4</v>
      </c>
      <c r="D106" s="5" t="s">
        <v>2</v>
      </c>
      <c r="E106" s="6">
        <v>0</v>
      </c>
      <c r="F106" s="25">
        <f>SUM(F107)</f>
        <v>159</v>
      </c>
    </row>
    <row r="107" spans="1:6" s="2" customFormat="1" ht="30">
      <c r="A107" s="3" t="s">
        <v>160</v>
      </c>
      <c r="B107" s="4">
        <v>6</v>
      </c>
      <c r="C107" s="4">
        <v>4</v>
      </c>
      <c r="D107" s="5" t="s">
        <v>157</v>
      </c>
      <c r="E107" s="6">
        <v>0</v>
      </c>
      <c r="F107" s="25">
        <f>SUM(F108)</f>
        <v>159</v>
      </c>
    </row>
    <row r="108" spans="1:6" s="2" customFormat="1" ht="15">
      <c r="A108" s="3" t="s">
        <v>36</v>
      </c>
      <c r="B108" s="4">
        <v>6</v>
      </c>
      <c r="C108" s="4">
        <v>4</v>
      </c>
      <c r="D108" s="5" t="s">
        <v>156</v>
      </c>
      <c r="E108" s="6">
        <v>443</v>
      </c>
      <c r="F108" s="25">
        <v>159</v>
      </c>
    </row>
    <row r="109" spans="1:6" s="2" customFormat="1" ht="15">
      <c r="A109" s="10" t="s">
        <v>37</v>
      </c>
      <c r="B109" s="11">
        <v>7</v>
      </c>
      <c r="C109" s="11">
        <v>0</v>
      </c>
      <c r="D109" s="12" t="s">
        <v>2</v>
      </c>
      <c r="E109" s="13">
        <v>0</v>
      </c>
      <c r="F109" s="28">
        <f>SUM(F110,F115,F134,F137,F142)</f>
        <v>530425.7</v>
      </c>
    </row>
    <row r="110" spans="1:6" s="2" customFormat="1" ht="15">
      <c r="A110" s="3" t="s">
        <v>38</v>
      </c>
      <c r="B110" s="4">
        <v>7</v>
      </c>
      <c r="C110" s="4">
        <v>1</v>
      </c>
      <c r="D110" s="5" t="s">
        <v>2</v>
      </c>
      <c r="E110" s="6">
        <v>0</v>
      </c>
      <c r="F110" s="25">
        <f>SUM(F111,F113)</f>
        <v>207221.09999999998</v>
      </c>
    </row>
    <row r="111" spans="1:6" s="2" customFormat="1" ht="30">
      <c r="A111" s="3" t="s">
        <v>144</v>
      </c>
      <c r="B111" s="4">
        <v>7</v>
      </c>
      <c r="C111" s="4">
        <v>1</v>
      </c>
      <c r="D111" s="5" t="s">
        <v>142</v>
      </c>
      <c r="E111" s="6">
        <v>0</v>
      </c>
      <c r="F111" s="2">
        <f>SUM(F112)</f>
        <v>50343.3</v>
      </c>
    </row>
    <row r="112" spans="1:6" s="2" customFormat="1" ht="30">
      <c r="A112" s="3" t="s">
        <v>145</v>
      </c>
      <c r="B112" s="4">
        <v>7</v>
      </c>
      <c r="C112" s="4">
        <v>1</v>
      </c>
      <c r="D112" s="5" t="s">
        <v>142</v>
      </c>
      <c r="E112" s="6">
        <v>214</v>
      </c>
      <c r="F112" s="2">
        <v>50343.3</v>
      </c>
    </row>
    <row r="113" spans="1:6" s="2" customFormat="1" ht="15">
      <c r="A113" s="3" t="s">
        <v>167</v>
      </c>
      <c r="B113" s="4">
        <v>7</v>
      </c>
      <c r="C113" s="4">
        <v>1</v>
      </c>
      <c r="D113" s="5" t="s">
        <v>168</v>
      </c>
      <c r="E113" s="6">
        <v>0</v>
      </c>
      <c r="F113" s="2">
        <f>SUM(F114)</f>
        <v>156877.8</v>
      </c>
    </row>
    <row r="114" spans="1:6" s="2" customFormat="1" ht="30">
      <c r="A114" s="3" t="s">
        <v>8</v>
      </c>
      <c r="B114" s="4">
        <v>7</v>
      </c>
      <c r="C114" s="4">
        <v>1</v>
      </c>
      <c r="D114" s="5" t="s">
        <v>168</v>
      </c>
      <c r="E114" s="6">
        <v>327</v>
      </c>
      <c r="F114" s="2">
        <v>156877.8</v>
      </c>
    </row>
    <row r="115" spans="1:6" s="2" customFormat="1" ht="15">
      <c r="A115" s="3" t="s">
        <v>39</v>
      </c>
      <c r="B115" s="4">
        <v>7</v>
      </c>
      <c r="C115" s="4">
        <v>2</v>
      </c>
      <c r="D115" s="5" t="s">
        <v>2</v>
      </c>
      <c r="E115" s="6">
        <v>0</v>
      </c>
      <c r="F115" s="26">
        <f>SUM(F116,F119,F121,F124,F127,F132)</f>
        <v>242427.6</v>
      </c>
    </row>
    <row r="116" spans="1:6" s="2" customFormat="1" ht="33" customHeight="1">
      <c r="A116" s="3" t="s">
        <v>40</v>
      </c>
      <c r="B116" s="4">
        <v>7</v>
      </c>
      <c r="C116" s="4">
        <v>2</v>
      </c>
      <c r="D116" s="5" t="s">
        <v>41</v>
      </c>
      <c r="E116" s="6">
        <v>0</v>
      </c>
      <c r="F116" s="25">
        <f>SUM(F117)</f>
        <v>173009</v>
      </c>
    </row>
    <row r="117" spans="1:6" s="2" customFormat="1" ht="30">
      <c r="A117" s="3" t="s">
        <v>8</v>
      </c>
      <c r="B117" s="4">
        <v>7</v>
      </c>
      <c r="C117" s="4">
        <v>2</v>
      </c>
      <c r="D117" s="5" t="s">
        <v>41</v>
      </c>
      <c r="E117" s="6">
        <v>327</v>
      </c>
      <c r="F117" s="25">
        <v>173009</v>
      </c>
    </row>
    <row r="118" spans="1:6" s="2" customFormat="1" ht="30">
      <c r="A118" s="3" t="s">
        <v>139</v>
      </c>
      <c r="B118" s="4">
        <v>7</v>
      </c>
      <c r="C118" s="4">
        <v>2</v>
      </c>
      <c r="D118" s="5" t="s">
        <v>41</v>
      </c>
      <c r="E118" s="6">
        <v>327</v>
      </c>
      <c r="F118" s="25">
        <v>117605</v>
      </c>
    </row>
    <row r="119" spans="1:6" s="2" customFormat="1" ht="30">
      <c r="A119" s="3" t="s">
        <v>42</v>
      </c>
      <c r="B119" s="4">
        <v>7</v>
      </c>
      <c r="C119" s="4">
        <v>2</v>
      </c>
      <c r="D119" s="5" t="s">
        <v>43</v>
      </c>
      <c r="E119" s="6">
        <v>0</v>
      </c>
      <c r="F119" s="25">
        <f>SUM(F120)</f>
        <v>39528.9</v>
      </c>
    </row>
    <row r="120" spans="1:6" s="2" customFormat="1" ht="30">
      <c r="A120" s="3" t="s">
        <v>8</v>
      </c>
      <c r="B120" s="4">
        <v>7</v>
      </c>
      <c r="C120" s="4">
        <v>2</v>
      </c>
      <c r="D120" s="5" t="s">
        <v>43</v>
      </c>
      <c r="E120" s="6">
        <v>327</v>
      </c>
      <c r="F120" s="25">
        <v>39528.9</v>
      </c>
    </row>
    <row r="121" spans="1:6" s="2" customFormat="1" ht="24.75" customHeight="1">
      <c r="A121" s="3" t="s">
        <v>44</v>
      </c>
      <c r="B121" s="4">
        <v>7</v>
      </c>
      <c r="C121" s="4">
        <v>2</v>
      </c>
      <c r="D121" s="5" t="s">
        <v>45</v>
      </c>
      <c r="E121" s="6">
        <v>0</v>
      </c>
      <c r="F121" s="25">
        <f>SUM(F122)</f>
        <v>1779.4</v>
      </c>
    </row>
    <row r="122" spans="1:6" s="2" customFormat="1" ht="30">
      <c r="A122" s="3" t="s">
        <v>8</v>
      </c>
      <c r="B122" s="4">
        <v>7</v>
      </c>
      <c r="C122" s="4">
        <v>2</v>
      </c>
      <c r="D122" s="5" t="s">
        <v>45</v>
      </c>
      <c r="E122" s="6">
        <v>327</v>
      </c>
      <c r="F122" s="25">
        <v>1779.4</v>
      </c>
    </row>
    <row r="123" spans="1:6" s="2" customFormat="1" ht="30">
      <c r="A123" s="3" t="s">
        <v>139</v>
      </c>
      <c r="B123" s="4">
        <v>7</v>
      </c>
      <c r="C123" s="4">
        <v>2</v>
      </c>
      <c r="D123" s="5" t="s">
        <v>45</v>
      </c>
      <c r="E123" s="6">
        <v>327</v>
      </c>
      <c r="F123" s="25">
        <v>1711</v>
      </c>
    </row>
    <row r="124" spans="1:6" s="2" customFormat="1" ht="30">
      <c r="A124" s="3" t="s">
        <v>148</v>
      </c>
      <c r="B124" s="4">
        <v>7</v>
      </c>
      <c r="C124" s="4">
        <v>2</v>
      </c>
      <c r="D124" s="5" t="s">
        <v>149</v>
      </c>
      <c r="E124" s="6">
        <v>0</v>
      </c>
      <c r="F124" s="25">
        <f>SUM(F125)</f>
        <v>19582.1</v>
      </c>
    </row>
    <row r="125" spans="1:6" s="2" customFormat="1" ht="30">
      <c r="A125" s="3" t="s">
        <v>8</v>
      </c>
      <c r="B125" s="4">
        <v>7</v>
      </c>
      <c r="C125" s="4">
        <v>2</v>
      </c>
      <c r="D125" s="5" t="s">
        <v>149</v>
      </c>
      <c r="E125" s="6">
        <v>327</v>
      </c>
      <c r="F125" s="25">
        <v>19582.1</v>
      </c>
    </row>
    <row r="126" spans="1:6" s="2" customFormat="1" ht="30">
      <c r="A126" s="3" t="s">
        <v>139</v>
      </c>
      <c r="B126" s="4">
        <v>7</v>
      </c>
      <c r="C126" s="4">
        <v>2</v>
      </c>
      <c r="D126" s="5" t="s">
        <v>149</v>
      </c>
      <c r="E126" s="6">
        <v>327</v>
      </c>
      <c r="F126" s="25">
        <v>7952</v>
      </c>
    </row>
    <row r="127" spans="1:6" s="2" customFormat="1" ht="15">
      <c r="A127" s="3" t="s">
        <v>151</v>
      </c>
      <c r="B127" s="4">
        <v>7</v>
      </c>
      <c r="C127" s="4">
        <v>2</v>
      </c>
      <c r="D127" s="5" t="s">
        <v>152</v>
      </c>
      <c r="E127" s="6">
        <v>0</v>
      </c>
      <c r="F127" s="25">
        <f>SUM(F128,F130)</f>
        <v>7861.2</v>
      </c>
    </row>
    <row r="128" spans="1:6" s="2" customFormat="1" ht="30">
      <c r="A128" s="3" t="s">
        <v>194</v>
      </c>
      <c r="B128" s="4">
        <v>7</v>
      </c>
      <c r="C128" s="4">
        <v>2</v>
      </c>
      <c r="D128" s="5" t="s">
        <v>152</v>
      </c>
      <c r="E128" s="6">
        <v>422</v>
      </c>
      <c r="F128" s="25">
        <v>3341</v>
      </c>
    </row>
    <row r="129" spans="1:6" s="2" customFormat="1" ht="15">
      <c r="A129" s="3" t="s">
        <v>200</v>
      </c>
      <c r="B129" s="4">
        <v>7</v>
      </c>
      <c r="C129" s="4">
        <v>2</v>
      </c>
      <c r="D129" s="5" t="s">
        <v>152</v>
      </c>
      <c r="E129" s="6">
        <v>422</v>
      </c>
      <c r="F129" s="25">
        <v>3341</v>
      </c>
    </row>
    <row r="130" spans="1:6" s="2" customFormat="1" ht="45">
      <c r="A130" s="3" t="s">
        <v>155</v>
      </c>
      <c r="B130" s="4">
        <v>7</v>
      </c>
      <c r="C130" s="4">
        <v>2</v>
      </c>
      <c r="D130" s="5" t="s">
        <v>152</v>
      </c>
      <c r="E130" s="6">
        <v>623</v>
      </c>
      <c r="F130" s="25">
        <v>4520.2</v>
      </c>
    </row>
    <row r="131" spans="1:6" s="2" customFormat="1" ht="30">
      <c r="A131" s="3" t="s">
        <v>138</v>
      </c>
      <c r="B131" s="4">
        <v>7</v>
      </c>
      <c r="C131" s="4">
        <v>2</v>
      </c>
      <c r="D131" s="5" t="s">
        <v>152</v>
      </c>
      <c r="E131" s="6">
        <v>623</v>
      </c>
      <c r="F131" s="25">
        <v>4138</v>
      </c>
    </row>
    <row r="132" spans="1:6" s="2" customFormat="1" ht="30">
      <c r="A132" s="3" t="s">
        <v>128</v>
      </c>
      <c r="B132" s="4">
        <v>7</v>
      </c>
      <c r="C132" s="4">
        <v>2</v>
      </c>
      <c r="D132" s="5" t="s">
        <v>129</v>
      </c>
      <c r="E132" s="6">
        <v>0</v>
      </c>
      <c r="F132" s="25">
        <f>SUM(F133)</f>
        <v>667</v>
      </c>
    </row>
    <row r="133" spans="1:6" s="2" customFormat="1" ht="60">
      <c r="A133" s="3" t="s">
        <v>207</v>
      </c>
      <c r="B133" s="4">
        <v>7</v>
      </c>
      <c r="C133" s="4">
        <v>2</v>
      </c>
      <c r="D133" s="5" t="s">
        <v>129</v>
      </c>
      <c r="E133" s="6">
        <v>621</v>
      </c>
      <c r="F133" s="25">
        <v>667</v>
      </c>
    </row>
    <row r="134" spans="1:6" s="2" customFormat="1" ht="30">
      <c r="A134" s="3" t="s">
        <v>46</v>
      </c>
      <c r="B134" s="4">
        <v>7</v>
      </c>
      <c r="C134" s="4">
        <v>5</v>
      </c>
      <c r="D134" s="5" t="s">
        <v>2</v>
      </c>
      <c r="E134" s="6">
        <v>0</v>
      </c>
      <c r="F134" s="25">
        <f>SUM(F135)</f>
        <v>50</v>
      </c>
    </row>
    <row r="135" spans="1:6" s="2" customFormat="1" ht="30">
      <c r="A135" s="3" t="s">
        <v>47</v>
      </c>
      <c r="B135" s="4">
        <v>7</v>
      </c>
      <c r="C135" s="4">
        <v>5</v>
      </c>
      <c r="D135" s="5" t="s">
        <v>48</v>
      </c>
      <c r="E135" s="6">
        <v>0</v>
      </c>
      <c r="F135" s="25">
        <f>SUM(F136)</f>
        <v>50</v>
      </c>
    </row>
    <row r="136" spans="1:6" s="2" customFormat="1" ht="30">
      <c r="A136" s="3" t="s">
        <v>49</v>
      </c>
      <c r="B136" s="4">
        <v>7</v>
      </c>
      <c r="C136" s="4">
        <v>5</v>
      </c>
      <c r="D136" s="5" t="s">
        <v>48</v>
      </c>
      <c r="E136" s="6">
        <v>450</v>
      </c>
      <c r="F136" s="25">
        <v>50</v>
      </c>
    </row>
    <row r="137" spans="1:6" s="2" customFormat="1" ht="30">
      <c r="A137" s="3" t="s">
        <v>50</v>
      </c>
      <c r="B137" s="4">
        <v>7</v>
      </c>
      <c r="C137" s="4">
        <v>7</v>
      </c>
      <c r="D137" s="5" t="s">
        <v>2</v>
      </c>
      <c r="E137" s="6">
        <v>0</v>
      </c>
      <c r="F137" s="25">
        <f>SUM(F138,F140)</f>
        <v>19836.9</v>
      </c>
    </row>
    <row r="138" spans="1:6" s="2" customFormat="1" ht="33" customHeight="1">
      <c r="A138" s="3" t="s">
        <v>133</v>
      </c>
      <c r="B138" s="4">
        <v>7</v>
      </c>
      <c r="C138" s="4">
        <v>7</v>
      </c>
      <c r="D138" s="5" t="s">
        <v>134</v>
      </c>
      <c r="E138" s="6">
        <v>0</v>
      </c>
      <c r="F138" s="26">
        <f>SUM(F139)</f>
        <v>13510</v>
      </c>
    </row>
    <row r="139" spans="1:6" s="2" customFormat="1" ht="30">
      <c r="A139" s="3" t="s">
        <v>8</v>
      </c>
      <c r="B139" s="4">
        <v>7</v>
      </c>
      <c r="C139" s="4">
        <v>7</v>
      </c>
      <c r="D139" s="5" t="s">
        <v>134</v>
      </c>
      <c r="E139" s="6">
        <v>327</v>
      </c>
      <c r="F139" s="25">
        <v>13510</v>
      </c>
    </row>
    <row r="140" spans="1:6" s="2" customFormat="1" ht="45">
      <c r="A140" s="3" t="s">
        <v>51</v>
      </c>
      <c r="B140" s="4">
        <v>7</v>
      </c>
      <c r="C140" s="4">
        <v>7</v>
      </c>
      <c r="D140" s="5" t="s">
        <v>52</v>
      </c>
      <c r="E140" s="6">
        <v>0</v>
      </c>
      <c r="F140" s="25">
        <f>SUM(F141)</f>
        <v>6326.9</v>
      </c>
    </row>
    <row r="141" spans="1:6" s="2" customFormat="1" ht="15">
      <c r="A141" s="3" t="s">
        <v>53</v>
      </c>
      <c r="B141" s="4">
        <v>7</v>
      </c>
      <c r="C141" s="4">
        <v>7</v>
      </c>
      <c r="D141" s="5" t="s">
        <v>54</v>
      </c>
      <c r="E141" s="6">
        <v>452</v>
      </c>
      <c r="F141" s="25">
        <v>6326.9</v>
      </c>
    </row>
    <row r="142" spans="1:6" s="2" customFormat="1" ht="30">
      <c r="A142" s="3" t="s">
        <v>55</v>
      </c>
      <c r="B142" s="4">
        <v>7</v>
      </c>
      <c r="C142" s="4">
        <v>9</v>
      </c>
      <c r="D142" s="5" t="s">
        <v>2</v>
      </c>
      <c r="E142" s="6">
        <v>0</v>
      </c>
      <c r="F142" s="25">
        <f>SUM(F143,F145,F148)</f>
        <v>60890.1</v>
      </c>
    </row>
    <row r="143" spans="1:6" s="2" customFormat="1" ht="33.75" customHeight="1">
      <c r="A143" s="3" t="s">
        <v>101</v>
      </c>
      <c r="B143" s="4">
        <v>7</v>
      </c>
      <c r="C143" s="4">
        <v>9</v>
      </c>
      <c r="D143" s="5" t="s">
        <v>4</v>
      </c>
      <c r="E143" s="6">
        <v>0</v>
      </c>
      <c r="F143" s="25">
        <f>SUM(F144)</f>
        <v>6680</v>
      </c>
    </row>
    <row r="144" spans="1:6" s="2" customFormat="1" ht="22.5" customHeight="1">
      <c r="A144" s="3" t="s">
        <v>5</v>
      </c>
      <c r="B144" s="4">
        <v>7</v>
      </c>
      <c r="C144" s="4">
        <v>9</v>
      </c>
      <c r="D144" s="5" t="s">
        <v>4</v>
      </c>
      <c r="E144" s="6">
        <v>5</v>
      </c>
      <c r="F144" s="25">
        <v>6680</v>
      </c>
    </row>
    <row r="145" spans="1:6" s="2" customFormat="1" ht="93.75" customHeight="1">
      <c r="A145" s="3" t="s">
        <v>56</v>
      </c>
      <c r="B145" s="4">
        <v>7</v>
      </c>
      <c r="C145" s="4">
        <v>9</v>
      </c>
      <c r="D145" s="5" t="s">
        <v>57</v>
      </c>
      <c r="E145" s="6">
        <v>0</v>
      </c>
      <c r="F145" s="25">
        <f>SUM(F146)</f>
        <v>16330.1</v>
      </c>
    </row>
    <row r="146" spans="1:6" s="2" customFormat="1" ht="30">
      <c r="A146" s="3" t="s">
        <v>8</v>
      </c>
      <c r="B146" s="4">
        <v>7</v>
      </c>
      <c r="C146" s="4">
        <v>9</v>
      </c>
      <c r="D146" s="5" t="s">
        <v>57</v>
      </c>
      <c r="E146" s="6">
        <v>327</v>
      </c>
      <c r="F146" s="25">
        <v>16330.1</v>
      </c>
    </row>
    <row r="147" spans="1:6" s="2" customFormat="1" ht="30">
      <c r="A147" s="3" t="s">
        <v>139</v>
      </c>
      <c r="B147" s="4">
        <v>7</v>
      </c>
      <c r="C147" s="4">
        <v>9</v>
      </c>
      <c r="D147" s="5" t="s">
        <v>57</v>
      </c>
      <c r="E147" s="6">
        <v>327</v>
      </c>
      <c r="F147" s="25">
        <v>1840</v>
      </c>
    </row>
    <row r="148" spans="1:6" s="2" customFormat="1" ht="15">
      <c r="A148" s="3" t="s">
        <v>98</v>
      </c>
      <c r="B148" s="4">
        <v>7</v>
      </c>
      <c r="C148" s="4">
        <v>9</v>
      </c>
      <c r="D148" s="5" t="s">
        <v>100</v>
      </c>
      <c r="E148" s="6">
        <v>0</v>
      </c>
      <c r="F148" s="25">
        <f>SUM(F149)</f>
        <v>37880</v>
      </c>
    </row>
    <row r="149" spans="1:6" s="2" customFormat="1" ht="45">
      <c r="A149" s="3" t="s">
        <v>154</v>
      </c>
      <c r="B149" s="4">
        <v>7</v>
      </c>
      <c r="C149" s="4">
        <v>9</v>
      </c>
      <c r="D149" s="5" t="s">
        <v>100</v>
      </c>
      <c r="E149" s="6">
        <v>603</v>
      </c>
      <c r="F149" s="25">
        <v>37880</v>
      </c>
    </row>
    <row r="150" spans="1:6" s="2" customFormat="1" ht="33" customHeight="1">
      <c r="A150" s="10" t="s">
        <v>58</v>
      </c>
      <c r="B150" s="11">
        <v>8</v>
      </c>
      <c r="C150" s="11">
        <v>0</v>
      </c>
      <c r="D150" s="12" t="s">
        <v>2</v>
      </c>
      <c r="E150" s="13">
        <v>0</v>
      </c>
      <c r="F150" s="28">
        <f>SUM(F151,F160,F163)</f>
        <v>31204.899999999998</v>
      </c>
    </row>
    <row r="151" spans="1:6" s="2" customFormat="1" ht="21" customHeight="1">
      <c r="A151" s="3" t="s">
        <v>59</v>
      </c>
      <c r="B151" s="4">
        <v>8</v>
      </c>
      <c r="C151" s="4">
        <v>1</v>
      </c>
      <c r="D151" s="5" t="s">
        <v>2</v>
      </c>
      <c r="E151" s="6">
        <v>0</v>
      </c>
      <c r="F151" s="14">
        <f>SUM(F152,F154,F156,F158)</f>
        <v>19108.699999999997</v>
      </c>
    </row>
    <row r="152" spans="1:6" s="2" customFormat="1" ht="19.5" customHeight="1">
      <c r="A152" s="3" t="s">
        <v>60</v>
      </c>
      <c r="B152" s="4">
        <v>8</v>
      </c>
      <c r="C152" s="4">
        <v>1</v>
      </c>
      <c r="D152" s="5" t="s">
        <v>61</v>
      </c>
      <c r="E152" s="6">
        <v>0</v>
      </c>
      <c r="F152" s="14">
        <f>SUM(F153)</f>
        <v>2674.5</v>
      </c>
    </row>
    <row r="153" spans="1:6" s="2" customFormat="1" ht="30">
      <c r="A153" s="3" t="s">
        <v>8</v>
      </c>
      <c r="B153" s="4">
        <v>8</v>
      </c>
      <c r="C153" s="4">
        <v>1</v>
      </c>
      <c r="D153" s="5" t="s">
        <v>61</v>
      </c>
      <c r="E153" s="6">
        <v>327</v>
      </c>
      <c r="F153" s="2">
        <v>2674.5</v>
      </c>
    </row>
    <row r="154" spans="1:6" s="2" customFormat="1" ht="15">
      <c r="A154" s="3" t="s">
        <v>62</v>
      </c>
      <c r="B154" s="4">
        <v>8</v>
      </c>
      <c r="C154" s="4">
        <v>1</v>
      </c>
      <c r="D154" s="5" t="s">
        <v>63</v>
      </c>
      <c r="E154" s="6">
        <v>0</v>
      </c>
      <c r="F154" s="14">
        <f>SUM(F155)</f>
        <v>6718.3</v>
      </c>
    </row>
    <row r="155" spans="1:6" s="2" customFormat="1" ht="30">
      <c r="A155" s="3" t="s">
        <v>8</v>
      </c>
      <c r="B155" s="4">
        <v>8</v>
      </c>
      <c r="C155" s="4">
        <v>1</v>
      </c>
      <c r="D155" s="5" t="s">
        <v>63</v>
      </c>
      <c r="E155" s="6">
        <v>327</v>
      </c>
      <c r="F155" s="2">
        <v>6718.3</v>
      </c>
    </row>
    <row r="156" spans="1:6" s="2" customFormat="1" ht="30">
      <c r="A156" s="3" t="s">
        <v>64</v>
      </c>
      <c r="B156" s="4">
        <v>8</v>
      </c>
      <c r="C156" s="4">
        <v>1</v>
      </c>
      <c r="D156" s="5" t="s">
        <v>65</v>
      </c>
      <c r="E156" s="6">
        <v>0</v>
      </c>
      <c r="F156" s="14">
        <f>SUM(F157)</f>
        <v>7415.9</v>
      </c>
    </row>
    <row r="157" spans="1:6" s="2" customFormat="1" ht="30">
      <c r="A157" s="3" t="s">
        <v>8</v>
      </c>
      <c r="B157" s="4">
        <v>8</v>
      </c>
      <c r="C157" s="4">
        <v>1</v>
      </c>
      <c r="D157" s="5" t="s">
        <v>65</v>
      </c>
      <c r="E157" s="6">
        <v>327</v>
      </c>
      <c r="F157" s="2">
        <v>7415.9</v>
      </c>
    </row>
    <row r="158" spans="1:6" s="2" customFormat="1" ht="45">
      <c r="A158" s="3" t="s">
        <v>140</v>
      </c>
      <c r="B158" s="4">
        <v>8</v>
      </c>
      <c r="C158" s="4">
        <v>1</v>
      </c>
      <c r="D158" s="5" t="s">
        <v>141</v>
      </c>
      <c r="E158" s="6">
        <v>0</v>
      </c>
      <c r="F158" s="2">
        <f>SUM(F159)</f>
        <v>2300</v>
      </c>
    </row>
    <row r="159" spans="1:6" s="2" customFormat="1" ht="45">
      <c r="A159" s="3" t="s">
        <v>66</v>
      </c>
      <c r="B159" s="4">
        <v>8</v>
      </c>
      <c r="C159" s="4">
        <v>1</v>
      </c>
      <c r="D159" s="5" t="s">
        <v>141</v>
      </c>
      <c r="E159" s="6">
        <v>453</v>
      </c>
      <c r="F159" s="2">
        <v>2300</v>
      </c>
    </row>
    <row r="160" spans="1:6" s="2" customFormat="1" ht="15">
      <c r="A160" s="3" t="s">
        <v>169</v>
      </c>
      <c r="B160" s="4">
        <v>8</v>
      </c>
      <c r="C160" s="4">
        <v>4</v>
      </c>
      <c r="D160" s="5" t="s">
        <v>2</v>
      </c>
      <c r="E160" s="6">
        <v>0</v>
      </c>
      <c r="F160" s="2">
        <f>SUM(F161)</f>
        <v>544</v>
      </c>
    </row>
    <row r="161" spans="1:6" s="2" customFormat="1" ht="45">
      <c r="A161" s="3" t="s">
        <v>140</v>
      </c>
      <c r="B161" s="4">
        <v>8</v>
      </c>
      <c r="C161" s="4">
        <v>4</v>
      </c>
      <c r="D161" s="5" t="s">
        <v>141</v>
      </c>
      <c r="E161" s="6">
        <v>0</v>
      </c>
      <c r="F161" s="2">
        <f>SUM(F162)</f>
        <v>544</v>
      </c>
    </row>
    <row r="162" spans="1:6" s="2" customFormat="1" ht="45">
      <c r="A162" s="3" t="s">
        <v>66</v>
      </c>
      <c r="B162" s="4">
        <v>8</v>
      </c>
      <c r="C162" s="4">
        <v>4</v>
      </c>
      <c r="D162" s="5" t="s">
        <v>141</v>
      </c>
      <c r="E162" s="6">
        <v>453</v>
      </c>
      <c r="F162" s="2">
        <v>544</v>
      </c>
    </row>
    <row r="163" spans="1:6" s="2" customFormat="1" ht="45">
      <c r="A163" s="3" t="s">
        <v>162</v>
      </c>
      <c r="B163" s="4">
        <v>8</v>
      </c>
      <c r="C163" s="4">
        <v>6</v>
      </c>
      <c r="D163" s="5" t="s">
        <v>2</v>
      </c>
      <c r="E163" s="6">
        <v>0</v>
      </c>
      <c r="F163" s="25">
        <f>SUM(F164,F166,F168,F170)</f>
        <v>11552.2</v>
      </c>
    </row>
    <row r="164" spans="1:6" s="2" customFormat="1" ht="30">
      <c r="A164" s="3" t="s">
        <v>101</v>
      </c>
      <c r="B164" s="4">
        <v>8</v>
      </c>
      <c r="C164" s="4">
        <v>6</v>
      </c>
      <c r="D164" s="5" t="s">
        <v>4</v>
      </c>
      <c r="E164" s="6">
        <v>0</v>
      </c>
      <c r="F164" s="2">
        <f>SUM(F165)</f>
        <v>5579.7</v>
      </c>
    </row>
    <row r="165" spans="1:6" s="2" customFormat="1" ht="15">
      <c r="A165" s="3" t="s">
        <v>5</v>
      </c>
      <c r="B165" s="4">
        <v>8</v>
      </c>
      <c r="C165" s="4">
        <v>6</v>
      </c>
      <c r="D165" s="5" t="s">
        <v>4</v>
      </c>
      <c r="E165" s="6">
        <v>5</v>
      </c>
      <c r="F165" s="2">
        <v>5579.7</v>
      </c>
    </row>
    <row r="166" spans="1:6" s="2" customFormat="1" ht="90" customHeight="1">
      <c r="A166" s="3" t="s">
        <v>56</v>
      </c>
      <c r="B166" s="4">
        <v>8</v>
      </c>
      <c r="C166" s="4">
        <v>6</v>
      </c>
      <c r="D166" s="5" t="s">
        <v>57</v>
      </c>
      <c r="E166" s="6">
        <v>0</v>
      </c>
      <c r="F166" s="25">
        <f>SUM(F167)</f>
        <v>462.5</v>
      </c>
    </row>
    <row r="167" spans="1:6" s="2" customFormat="1" ht="31.5" customHeight="1">
      <c r="A167" s="3" t="s">
        <v>8</v>
      </c>
      <c r="B167" s="4">
        <v>8</v>
      </c>
      <c r="C167" s="4">
        <v>6</v>
      </c>
      <c r="D167" s="5" t="s">
        <v>57</v>
      </c>
      <c r="E167" s="6">
        <v>327</v>
      </c>
      <c r="F167" s="25">
        <v>462.5</v>
      </c>
    </row>
    <row r="168" spans="1:6" s="2" customFormat="1" ht="15.75" customHeight="1">
      <c r="A168" s="3" t="s">
        <v>98</v>
      </c>
      <c r="B168" s="4">
        <v>8</v>
      </c>
      <c r="C168" s="4">
        <v>6</v>
      </c>
      <c r="D168" s="5" t="s">
        <v>100</v>
      </c>
      <c r="E168" s="6">
        <v>0</v>
      </c>
      <c r="F168" s="25">
        <f>SUM(F169)</f>
        <v>5450</v>
      </c>
    </row>
    <row r="169" spans="1:6" s="2" customFormat="1" ht="42.75" customHeight="1">
      <c r="A169" s="3" t="s">
        <v>154</v>
      </c>
      <c r="B169" s="4">
        <v>8</v>
      </c>
      <c r="C169" s="4">
        <v>6</v>
      </c>
      <c r="D169" s="5" t="s">
        <v>100</v>
      </c>
      <c r="E169" s="6">
        <v>603</v>
      </c>
      <c r="F169" s="25">
        <v>5450</v>
      </c>
    </row>
    <row r="170" spans="1:6" s="2" customFormat="1" ht="31.5" customHeight="1">
      <c r="A170" s="3" t="s">
        <v>171</v>
      </c>
      <c r="B170" s="4">
        <v>8</v>
      </c>
      <c r="C170" s="4">
        <v>6</v>
      </c>
      <c r="D170" s="5" t="s">
        <v>172</v>
      </c>
      <c r="E170" s="6">
        <v>0</v>
      </c>
      <c r="F170" s="25">
        <f>SUM(F171)</f>
        <v>60</v>
      </c>
    </row>
    <row r="171" spans="1:6" s="2" customFormat="1" ht="46.5" customHeight="1">
      <c r="A171" s="3" t="s">
        <v>66</v>
      </c>
      <c r="B171" s="4">
        <v>8</v>
      </c>
      <c r="C171" s="4">
        <v>6</v>
      </c>
      <c r="D171" s="5" t="s">
        <v>172</v>
      </c>
      <c r="E171" s="6">
        <v>453</v>
      </c>
      <c r="F171" s="25">
        <v>60</v>
      </c>
    </row>
    <row r="172" spans="1:6" s="2" customFormat="1" ht="24" customHeight="1">
      <c r="A172" s="10" t="s">
        <v>67</v>
      </c>
      <c r="B172" s="11">
        <v>9</v>
      </c>
      <c r="C172" s="11">
        <v>0</v>
      </c>
      <c r="D172" s="12" t="s">
        <v>2</v>
      </c>
      <c r="E172" s="13">
        <v>0</v>
      </c>
      <c r="F172" s="28">
        <f>SUM(F173,F185,F190)</f>
        <v>297123.5</v>
      </c>
    </row>
    <row r="173" spans="1:6" s="2" customFormat="1" ht="15">
      <c r="A173" s="3" t="s">
        <v>68</v>
      </c>
      <c r="B173" s="4">
        <v>9</v>
      </c>
      <c r="C173" s="4">
        <v>1</v>
      </c>
      <c r="D173" s="5" t="s">
        <v>2</v>
      </c>
      <c r="E173" s="6">
        <v>0</v>
      </c>
      <c r="F173" s="25">
        <f>SUM(F174,F177,F179,F181,F183)</f>
        <v>238607.9</v>
      </c>
    </row>
    <row r="174" spans="1:6" s="2" customFormat="1" ht="45">
      <c r="A174" s="3" t="s">
        <v>69</v>
      </c>
      <c r="B174" s="4">
        <v>9</v>
      </c>
      <c r="C174" s="4">
        <v>1</v>
      </c>
      <c r="D174" s="5" t="s">
        <v>70</v>
      </c>
      <c r="E174" s="6">
        <v>0</v>
      </c>
      <c r="F174" s="25">
        <f>SUM(F175)</f>
        <v>28251.8</v>
      </c>
    </row>
    <row r="175" spans="1:6" s="2" customFormat="1" ht="30">
      <c r="A175" s="3" t="s">
        <v>8</v>
      </c>
      <c r="B175" s="4">
        <v>9</v>
      </c>
      <c r="C175" s="4">
        <v>1</v>
      </c>
      <c r="D175" s="5" t="s">
        <v>70</v>
      </c>
      <c r="E175" s="6">
        <v>327</v>
      </c>
      <c r="F175" s="25">
        <v>28251.8</v>
      </c>
    </row>
    <row r="176" spans="1:6" s="2" customFormat="1" ht="30">
      <c r="A176" s="3" t="s">
        <v>139</v>
      </c>
      <c r="B176" s="4">
        <v>9</v>
      </c>
      <c r="C176" s="4">
        <v>1</v>
      </c>
      <c r="D176" s="5" t="s">
        <v>70</v>
      </c>
      <c r="E176" s="6">
        <v>327</v>
      </c>
      <c r="F176" s="25">
        <v>10892</v>
      </c>
    </row>
    <row r="177" spans="1:6" s="2" customFormat="1" ht="30">
      <c r="A177" s="3" t="s">
        <v>71</v>
      </c>
      <c r="B177" s="4">
        <v>9</v>
      </c>
      <c r="C177" s="4">
        <v>1</v>
      </c>
      <c r="D177" s="5" t="s">
        <v>72</v>
      </c>
      <c r="E177" s="6">
        <v>0</v>
      </c>
      <c r="F177" s="25">
        <f>SUM(F178)</f>
        <v>91839.4</v>
      </c>
    </row>
    <row r="178" spans="1:6" s="2" customFormat="1" ht="30">
      <c r="A178" s="3" t="s">
        <v>8</v>
      </c>
      <c r="B178" s="4">
        <v>9</v>
      </c>
      <c r="C178" s="4">
        <v>1</v>
      </c>
      <c r="D178" s="5" t="s">
        <v>72</v>
      </c>
      <c r="E178" s="6">
        <v>327</v>
      </c>
      <c r="F178" s="25">
        <v>91839.4</v>
      </c>
    </row>
    <row r="179" spans="1:6" s="2" customFormat="1" ht="30">
      <c r="A179" s="3" t="s">
        <v>73</v>
      </c>
      <c r="B179" s="4">
        <v>9</v>
      </c>
      <c r="C179" s="4">
        <v>1</v>
      </c>
      <c r="D179" s="5" t="s">
        <v>74</v>
      </c>
      <c r="E179" s="6">
        <v>0</v>
      </c>
      <c r="F179" s="25">
        <f>SUM(F180)</f>
        <v>59170.2</v>
      </c>
    </row>
    <row r="180" spans="1:6" s="2" customFormat="1" ht="30">
      <c r="A180" s="3" t="s">
        <v>8</v>
      </c>
      <c r="B180" s="4">
        <v>9</v>
      </c>
      <c r="C180" s="4">
        <v>1</v>
      </c>
      <c r="D180" s="5" t="s">
        <v>74</v>
      </c>
      <c r="E180" s="6">
        <v>327</v>
      </c>
      <c r="F180" s="25">
        <v>59170.2</v>
      </c>
    </row>
    <row r="181" spans="1:6" s="2" customFormat="1" ht="15">
      <c r="A181" s="3" t="s">
        <v>75</v>
      </c>
      <c r="B181" s="4">
        <v>9</v>
      </c>
      <c r="C181" s="4">
        <v>1</v>
      </c>
      <c r="D181" s="5" t="s">
        <v>76</v>
      </c>
      <c r="E181" s="6">
        <v>0</v>
      </c>
      <c r="F181" s="25">
        <f>SUM(F182)</f>
        <v>53624.1</v>
      </c>
    </row>
    <row r="182" spans="1:6" s="2" customFormat="1" ht="30">
      <c r="A182" s="3" t="s">
        <v>8</v>
      </c>
      <c r="B182" s="4">
        <v>9</v>
      </c>
      <c r="C182" s="4">
        <v>1</v>
      </c>
      <c r="D182" s="5" t="s">
        <v>76</v>
      </c>
      <c r="E182" s="6">
        <v>327</v>
      </c>
      <c r="F182" s="25">
        <v>53624.1</v>
      </c>
    </row>
    <row r="183" spans="1:6" s="2" customFormat="1" ht="30">
      <c r="A183" s="3" t="s">
        <v>128</v>
      </c>
      <c r="B183" s="4">
        <v>9</v>
      </c>
      <c r="C183" s="4">
        <v>1</v>
      </c>
      <c r="D183" s="5" t="s">
        <v>129</v>
      </c>
      <c r="E183" s="6">
        <v>0</v>
      </c>
      <c r="F183" s="25">
        <f>SUM(F184)</f>
        <v>5722.4</v>
      </c>
    </row>
    <row r="184" spans="1:6" s="2" customFormat="1" ht="75">
      <c r="A184" s="3" t="s">
        <v>161</v>
      </c>
      <c r="B184" s="4">
        <v>9</v>
      </c>
      <c r="C184" s="4">
        <v>1</v>
      </c>
      <c r="D184" s="5" t="s">
        <v>129</v>
      </c>
      <c r="E184" s="6">
        <v>624</v>
      </c>
      <c r="F184" s="25">
        <v>5722.4</v>
      </c>
    </row>
    <row r="185" spans="1:6" s="2" customFormat="1" ht="15">
      <c r="A185" s="3" t="s">
        <v>77</v>
      </c>
      <c r="B185" s="4">
        <v>9</v>
      </c>
      <c r="C185" s="4">
        <v>2</v>
      </c>
      <c r="D185" s="5" t="s">
        <v>2</v>
      </c>
      <c r="E185" s="6">
        <v>0</v>
      </c>
      <c r="F185" s="25">
        <f>SUM(F186,F188)</f>
        <v>33555</v>
      </c>
    </row>
    <row r="186" spans="1:6" s="2" customFormat="1" ht="30">
      <c r="A186" s="3" t="s">
        <v>78</v>
      </c>
      <c r="B186" s="4">
        <v>9</v>
      </c>
      <c r="C186" s="4">
        <v>2</v>
      </c>
      <c r="D186" s="5" t="s">
        <v>79</v>
      </c>
      <c r="E186" s="6">
        <v>0</v>
      </c>
      <c r="F186" s="25">
        <f>SUM(F187)</f>
        <v>19089.7</v>
      </c>
    </row>
    <row r="187" spans="1:6" s="2" customFormat="1" ht="30">
      <c r="A187" s="3" t="s">
        <v>8</v>
      </c>
      <c r="B187" s="4">
        <v>9</v>
      </c>
      <c r="C187" s="4">
        <v>2</v>
      </c>
      <c r="D187" s="5" t="s">
        <v>79</v>
      </c>
      <c r="E187" s="6">
        <v>327</v>
      </c>
      <c r="F187" s="25">
        <v>19089.7</v>
      </c>
    </row>
    <row r="188" spans="1:6" s="2" customFormat="1" ht="30">
      <c r="A188" s="3" t="s">
        <v>80</v>
      </c>
      <c r="B188" s="4">
        <v>9</v>
      </c>
      <c r="C188" s="4">
        <v>2</v>
      </c>
      <c r="D188" s="5" t="s">
        <v>81</v>
      </c>
      <c r="E188" s="6">
        <v>0</v>
      </c>
      <c r="F188" s="25">
        <f>SUM(F189)</f>
        <v>14465.3</v>
      </c>
    </row>
    <row r="189" spans="1:6" s="2" customFormat="1" ht="45">
      <c r="A189" s="3" t="s">
        <v>82</v>
      </c>
      <c r="B189" s="4">
        <v>9</v>
      </c>
      <c r="C189" s="4">
        <v>2</v>
      </c>
      <c r="D189" s="5" t="s">
        <v>81</v>
      </c>
      <c r="E189" s="6">
        <v>455</v>
      </c>
      <c r="F189" s="25">
        <v>14465.3</v>
      </c>
    </row>
    <row r="190" spans="1:6" s="2" customFormat="1" ht="30">
      <c r="A190" s="3" t="s">
        <v>112</v>
      </c>
      <c r="B190" s="4">
        <v>9</v>
      </c>
      <c r="C190" s="4">
        <v>4</v>
      </c>
      <c r="D190" s="5" t="s">
        <v>113</v>
      </c>
      <c r="E190" s="6">
        <v>0</v>
      </c>
      <c r="F190" s="25">
        <f>SUM(F191,F193,F195)</f>
        <v>24960.600000000002</v>
      </c>
    </row>
    <row r="191" spans="1:6" s="2" customFormat="1" ht="90">
      <c r="A191" s="3" t="s">
        <v>56</v>
      </c>
      <c r="B191" s="4">
        <v>9</v>
      </c>
      <c r="C191" s="4">
        <v>4</v>
      </c>
      <c r="D191" s="5" t="s">
        <v>57</v>
      </c>
      <c r="E191" s="6">
        <v>0</v>
      </c>
      <c r="F191" s="25">
        <f>SUM(F192)</f>
        <v>2925.4</v>
      </c>
    </row>
    <row r="192" spans="1:6" s="2" customFormat="1" ht="30">
      <c r="A192" s="3" t="s">
        <v>8</v>
      </c>
      <c r="B192" s="4">
        <v>9</v>
      </c>
      <c r="C192" s="4">
        <v>4</v>
      </c>
      <c r="D192" s="5" t="s">
        <v>57</v>
      </c>
      <c r="E192" s="6">
        <v>327</v>
      </c>
      <c r="F192" s="25">
        <v>2925.4</v>
      </c>
    </row>
    <row r="193" spans="1:6" s="2" customFormat="1" ht="15">
      <c r="A193" s="3" t="s">
        <v>98</v>
      </c>
      <c r="B193" s="4">
        <v>9</v>
      </c>
      <c r="C193" s="4">
        <v>4</v>
      </c>
      <c r="D193" s="5" t="s">
        <v>100</v>
      </c>
      <c r="E193" s="6">
        <v>0</v>
      </c>
      <c r="F193" s="25">
        <f>SUM(F194)</f>
        <v>14950</v>
      </c>
    </row>
    <row r="194" spans="1:6" s="2" customFormat="1" ht="45">
      <c r="A194" s="3" t="s">
        <v>154</v>
      </c>
      <c r="B194" s="4">
        <v>9</v>
      </c>
      <c r="C194" s="4">
        <v>4</v>
      </c>
      <c r="D194" s="5" t="s">
        <v>100</v>
      </c>
      <c r="E194" s="6">
        <v>603</v>
      </c>
      <c r="F194" s="25">
        <v>14950</v>
      </c>
    </row>
    <row r="195" spans="1:6" s="2" customFormat="1" ht="30">
      <c r="A195" s="3" t="s">
        <v>171</v>
      </c>
      <c r="B195" s="4">
        <v>9</v>
      </c>
      <c r="C195" s="4">
        <v>4</v>
      </c>
      <c r="D195" s="5" t="s">
        <v>172</v>
      </c>
      <c r="E195" s="6">
        <v>0</v>
      </c>
      <c r="F195" s="25">
        <f>SUM(F196)</f>
        <v>7085.2</v>
      </c>
    </row>
    <row r="196" spans="1:6" s="2" customFormat="1" ht="45">
      <c r="A196" s="3" t="s">
        <v>82</v>
      </c>
      <c r="B196" s="4">
        <v>9</v>
      </c>
      <c r="C196" s="4">
        <v>4</v>
      </c>
      <c r="D196" s="5" t="s">
        <v>172</v>
      </c>
      <c r="E196" s="6">
        <v>455</v>
      </c>
      <c r="F196" s="25">
        <v>7085.2</v>
      </c>
    </row>
    <row r="197" spans="1:6" s="2" customFormat="1" ht="14.25">
      <c r="A197" s="10" t="s">
        <v>83</v>
      </c>
      <c r="B197" s="11">
        <v>10</v>
      </c>
      <c r="C197" s="11">
        <v>0</v>
      </c>
      <c r="D197" s="12" t="s">
        <v>2</v>
      </c>
      <c r="E197" s="13">
        <v>0</v>
      </c>
      <c r="F197" s="25">
        <f>SUM(F198,F201,F207,)</f>
        <v>82909.09999999999</v>
      </c>
    </row>
    <row r="198" spans="1:6" s="2" customFormat="1" ht="15">
      <c r="A198" s="3" t="s">
        <v>84</v>
      </c>
      <c r="B198" s="4">
        <v>10</v>
      </c>
      <c r="C198" s="4">
        <v>1</v>
      </c>
      <c r="D198" s="5" t="s">
        <v>2</v>
      </c>
      <c r="E198" s="6">
        <v>0</v>
      </c>
      <c r="F198" s="25">
        <f>SUM(F199)</f>
        <v>669.4</v>
      </c>
    </row>
    <row r="199" spans="1:6" s="2" customFormat="1" ht="15">
      <c r="A199" s="3" t="s">
        <v>85</v>
      </c>
      <c r="B199" s="4">
        <v>10</v>
      </c>
      <c r="C199" s="4">
        <v>1</v>
      </c>
      <c r="D199" s="5" t="s">
        <v>86</v>
      </c>
      <c r="E199" s="6">
        <v>0</v>
      </c>
      <c r="F199" s="25">
        <f>SUM(F200)</f>
        <v>669.4</v>
      </c>
    </row>
    <row r="200" spans="1:6" s="2" customFormat="1" ht="46.5" customHeight="1">
      <c r="A200" s="3" t="s">
        <v>87</v>
      </c>
      <c r="B200" s="4">
        <v>10</v>
      </c>
      <c r="C200" s="4">
        <v>1</v>
      </c>
      <c r="D200" s="5" t="s">
        <v>86</v>
      </c>
      <c r="E200" s="6">
        <v>714</v>
      </c>
      <c r="F200" s="25">
        <v>669.4</v>
      </c>
    </row>
    <row r="201" spans="1:6" s="2" customFormat="1" ht="15">
      <c r="A201" s="3" t="s">
        <v>150</v>
      </c>
      <c r="B201" s="4">
        <v>10</v>
      </c>
      <c r="C201" s="4">
        <v>3</v>
      </c>
      <c r="D201" s="5" t="s">
        <v>2</v>
      </c>
      <c r="E201" s="6">
        <v>0</v>
      </c>
      <c r="F201" s="25">
        <f>SUM(F202,F205)</f>
        <v>71724</v>
      </c>
    </row>
    <row r="202" spans="1:6" s="2" customFormat="1" ht="15">
      <c r="A202" s="3" t="s">
        <v>151</v>
      </c>
      <c r="B202" s="4">
        <v>10</v>
      </c>
      <c r="C202" s="4">
        <v>3</v>
      </c>
      <c r="D202" s="5" t="s">
        <v>152</v>
      </c>
      <c r="E202" s="6">
        <v>0</v>
      </c>
      <c r="F202" s="25">
        <f>SUM(F203:F203)</f>
        <v>66601</v>
      </c>
    </row>
    <row r="203" spans="1:6" s="2" customFormat="1" ht="45">
      <c r="A203" s="3" t="s">
        <v>137</v>
      </c>
      <c r="B203" s="4">
        <v>10</v>
      </c>
      <c r="C203" s="4">
        <v>3</v>
      </c>
      <c r="D203" s="5" t="s">
        <v>152</v>
      </c>
      <c r="E203" s="6">
        <v>572</v>
      </c>
      <c r="F203" s="25">
        <v>66601</v>
      </c>
    </row>
    <row r="204" spans="1:6" s="2" customFormat="1" ht="30">
      <c r="A204" s="3" t="s">
        <v>208</v>
      </c>
      <c r="B204" s="4">
        <v>10</v>
      </c>
      <c r="C204" s="4">
        <v>3</v>
      </c>
      <c r="D204" s="5" t="s">
        <v>152</v>
      </c>
      <c r="E204" s="6">
        <v>572</v>
      </c>
      <c r="F204" s="25">
        <v>66601</v>
      </c>
    </row>
    <row r="205" spans="1:6" s="2" customFormat="1" ht="30">
      <c r="A205" s="3" t="s">
        <v>128</v>
      </c>
      <c r="B205" s="4">
        <v>10</v>
      </c>
      <c r="C205" s="4">
        <v>3</v>
      </c>
      <c r="D205" s="5" t="s">
        <v>129</v>
      </c>
      <c r="E205" s="6">
        <v>0</v>
      </c>
      <c r="F205" s="25">
        <f>SUM(F206,)</f>
        <v>5123</v>
      </c>
    </row>
    <row r="206" spans="1:6" s="2" customFormat="1" ht="105">
      <c r="A206" s="3" t="s">
        <v>195</v>
      </c>
      <c r="B206" s="4">
        <v>10</v>
      </c>
      <c r="C206" s="4">
        <v>3</v>
      </c>
      <c r="D206" s="5" t="s">
        <v>129</v>
      </c>
      <c r="E206" s="6">
        <v>421</v>
      </c>
      <c r="F206" s="25">
        <v>5123</v>
      </c>
    </row>
    <row r="207" spans="1:6" s="2" customFormat="1" ht="30">
      <c r="A207" s="3" t="s">
        <v>114</v>
      </c>
      <c r="B207" s="4">
        <v>10</v>
      </c>
      <c r="C207" s="4">
        <v>4</v>
      </c>
      <c r="D207" s="5" t="s">
        <v>2</v>
      </c>
      <c r="E207" s="6">
        <v>0</v>
      </c>
      <c r="F207" s="25">
        <f>SUM(F208,F212)</f>
        <v>10515.7</v>
      </c>
    </row>
    <row r="208" spans="1:6" s="2" customFormat="1" ht="45">
      <c r="A208" s="3" t="s">
        <v>115</v>
      </c>
      <c r="B208" s="4">
        <v>10</v>
      </c>
      <c r="C208" s="4">
        <v>4</v>
      </c>
      <c r="D208" s="5" t="s">
        <v>116</v>
      </c>
      <c r="E208" s="6">
        <v>0</v>
      </c>
      <c r="F208" s="25">
        <f>SUM(F209,F210)</f>
        <v>8486.7</v>
      </c>
    </row>
    <row r="209" spans="1:6" s="2" customFormat="1" ht="30">
      <c r="A209" s="3" t="s">
        <v>197</v>
      </c>
      <c r="B209" s="4">
        <v>10</v>
      </c>
      <c r="C209" s="4">
        <v>4</v>
      </c>
      <c r="D209" s="5" t="s">
        <v>116</v>
      </c>
      <c r="E209" s="6">
        <v>423</v>
      </c>
      <c r="F209" s="25">
        <v>8236.7</v>
      </c>
    </row>
    <row r="210" spans="1:6" s="2" customFormat="1" ht="15">
      <c r="A210" s="3" t="s">
        <v>143</v>
      </c>
      <c r="B210" s="4">
        <v>10</v>
      </c>
      <c r="C210" s="4">
        <v>4</v>
      </c>
      <c r="D210" s="5" t="s">
        <v>116</v>
      </c>
      <c r="E210" s="6">
        <v>755</v>
      </c>
      <c r="F210" s="25">
        <v>250</v>
      </c>
    </row>
    <row r="211" spans="1:6" s="2" customFormat="1" ht="30">
      <c r="A211" s="3" t="s">
        <v>139</v>
      </c>
      <c r="B211" s="4">
        <v>10</v>
      </c>
      <c r="C211" s="4">
        <v>4</v>
      </c>
      <c r="D211" s="5" t="s">
        <v>116</v>
      </c>
      <c r="E211" s="6">
        <v>755</v>
      </c>
      <c r="F211" s="25">
        <v>250</v>
      </c>
    </row>
    <row r="212" spans="1:6" s="2" customFormat="1" ht="15">
      <c r="A212" s="3" t="s">
        <v>151</v>
      </c>
      <c r="B212" s="4">
        <v>10</v>
      </c>
      <c r="C212" s="4">
        <v>4</v>
      </c>
      <c r="D212" s="5" t="s">
        <v>152</v>
      </c>
      <c r="E212" s="6">
        <v>0</v>
      </c>
      <c r="F212" s="25">
        <f>SUM(F213,F215)</f>
        <v>2029</v>
      </c>
    </row>
    <row r="213" spans="1:6" s="2" customFormat="1" ht="30">
      <c r="A213" s="3" t="s">
        <v>197</v>
      </c>
      <c r="B213" s="4">
        <v>10</v>
      </c>
      <c r="C213" s="4">
        <v>4</v>
      </c>
      <c r="D213" s="5" t="s">
        <v>152</v>
      </c>
      <c r="E213" s="6">
        <v>423</v>
      </c>
      <c r="F213" s="25">
        <v>1629</v>
      </c>
    </row>
    <row r="214" spans="1:6" s="2" customFormat="1" ht="15">
      <c r="A214" s="3" t="s">
        <v>198</v>
      </c>
      <c r="B214" s="4">
        <v>10</v>
      </c>
      <c r="C214" s="4">
        <v>4</v>
      </c>
      <c r="D214" s="5" t="s">
        <v>152</v>
      </c>
      <c r="E214" s="6">
        <v>423</v>
      </c>
      <c r="F214" s="25">
        <v>1629</v>
      </c>
    </row>
    <row r="215" spans="1:6" s="2" customFormat="1" ht="60">
      <c r="A215" s="3" t="s">
        <v>196</v>
      </c>
      <c r="B215" s="4">
        <v>10</v>
      </c>
      <c r="C215" s="4">
        <v>4</v>
      </c>
      <c r="D215" s="5" t="s">
        <v>152</v>
      </c>
      <c r="E215" s="6">
        <v>424</v>
      </c>
      <c r="F215" s="25">
        <v>400</v>
      </c>
    </row>
    <row r="216" spans="1:6" s="2" customFormat="1" ht="30">
      <c r="A216" s="3" t="s">
        <v>139</v>
      </c>
      <c r="B216" s="4">
        <v>10</v>
      </c>
      <c r="C216" s="4">
        <v>4</v>
      </c>
      <c r="D216" s="5" t="s">
        <v>152</v>
      </c>
      <c r="E216" s="6">
        <v>424</v>
      </c>
      <c r="F216" s="25">
        <v>400</v>
      </c>
    </row>
    <row r="217" spans="1:6" s="2" customFormat="1" ht="15">
      <c r="A217" s="10" t="s">
        <v>182</v>
      </c>
      <c r="B217" s="11">
        <v>11</v>
      </c>
      <c r="C217" s="11">
        <v>0</v>
      </c>
      <c r="D217" s="12" t="s">
        <v>2</v>
      </c>
      <c r="E217" s="13">
        <v>0</v>
      </c>
      <c r="F217" s="28">
        <f>SUM(F218)</f>
        <v>1629</v>
      </c>
    </row>
    <row r="218" spans="1:6" s="2" customFormat="1" ht="30">
      <c r="A218" s="3" t="s">
        <v>183</v>
      </c>
      <c r="B218" s="4">
        <v>11</v>
      </c>
      <c r="C218" s="4">
        <v>1</v>
      </c>
      <c r="D218" s="5" t="s">
        <v>2</v>
      </c>
      <c r="E218" s="6">
        <v>0</v>
      </c>
      <c r="F218" s="25">
        <f>SUM(F219)</f>
        <v>1629</v>
      </c>
    </row>
    <row r="219" spans="1:6" s="2" customFormat="1" ht="30">
      <c r="A219" s="3" t="s">
        <v>128</v>
      </c>
      <c r="B219" s="4">
        <v>11</v>
      </c>
      <c r="C219" s="4">
        <v>1</v>
      </c>
      <c r="D219" s="5" t="s">
        <v>129</v>
      </c>
      <c r="E219" s="6">
        <v>0</v>
      </c>
      <c r="F219" s="25">
        <f>SUM(F220)</f>
        <v>1629</v>
      </c>
    </row>
    <row r="220" spans="1:6" s="2" customFormat="1" ht="75">
      <c r="A220" s="3" t="s">
        <v>184</v>
      </c>
      <c r="B220" s="4">
        <v>11</v>
      </c>
      <c r="C220" s="4">
        <v>1</v>
      </c>
      <c r="D220" s="5" t="s">
        <v>185</v>
      </c>
      <c r="E220" s="6">
        <v>522</v>
      </c>
      <c r="F220" s="25">
        <v>1629</v>
      </c>
    </row>
    <row r="221" spans="1:6" s="2" customFormat="1" ht="15">
      <c r="A221" s="3"/>
      <c r="B221" s="4"/>
      <c r="C221" s="4"/>
      <c r="D221" s="5"/>
      <c r="E221" s="6"/>
      <c r="F221" s="25"/>
    </row>
    <row r="222" spans="1:7" s="2" customFormat="1" ht="14.25">
      <c r="A222" s="16"/>
      <c r="B222" s="7"/>
      <c r="C222" s="7"/>
      <c r="E222" s="8"/>
      <c r="F222" s="25">
        <f>SUM(F7,F37,F45,F68,F81,F102,F109,F150,F172,F197,F217)</f>
        <v>1331890.7000000002</v>
      </c>
      <c r="G222" s="2" t="s">
        <v>174</v>
      </c>
    </row>
    <row r="223" spans="2:5" s="2" customFormat="1" ht="14.25">
      <c r="B223" s="7"/>
      <c r="C223" s="7"/>
      <c r="E223" s="8"/>
    </row>
    <row r="224" spans="2:5" s="2" customFormat="1" ht="14.25">
      <c r="B224" s="7"/>
      <c r="C224" s="7"/>
      <c r="E224" s="8"/>
    </row>
    <row r="225" spans="2:5" s="2" customFormat="1" ht="14.25">
      <c r="B225" s="7"/>
      <c r="C225" s="7"/>
      <c r="E225" s="8"/>
    </row>
    <row r="226" spans="2:5" s="2" customFormat="1" ht="14.25">
      <c r="B226" s="7"/>
      <c r="C226" s="7"/>
      <c r="E226" s="8"/>
    </row>
    <row r="227" spans="2:5" s="2" customFormat="1" ht="14.25">
      <c r="B227" s="7"/>
      <c r="C227" s="7"/>
      <c r="E227" s="8"/>
    </row>
    <row r="228" spans="2:5" s="2" customFormat="1" ht="14.25">
      <c r="B228" s="7"/>
      <c r="C228" s="7"/>
      <c r="E228" s="8"/>
    </row>
    <row r="229" spans="2:5" s="2" customFormat="1" ht="14.25">
      <c r="B229" s="7"/>
      <c r="C229" s="7"/>
      <c r="E229" s="8"/>
    </row>
    <row r="230" spans="2:5" s="2" customFormat="1" ht="14.25">
      <c r="B230" s="7"/>
      <c r="C230" s="7"/>
      <c r="E230" s="8"/>
    </row>
    <row r="231" spans="2:5" s="2" customFormat="1" ht="14.25">
      <c r="B231" s="7"/>
      <c r="C231" s="7"/>
      <c r="E231" s="8"/>
    </row>
    <row r="232" spans="3:4" s="2" customFormat="1" ht="14.25">
      <c r="C232" s="7"/>
      <c r="D232" s="7"/>
    </row>
    <row r="233" spans="3:4" s="2" customFormat="1" ht="14.25">
      <c r="C233" s="7"/>
      <c r="D233" s="7"/>
    </row>
    <row r="234" spans="3:4" s="2" customFormat="1" ht="14.25">
      <c r="C234" s="7"/>
      <c r="D234" s="7"/>
    </row>
    <row r="235" spans="3:4" s="2" customFormat="1" ht="14.25">
      <c r="C235" s="7"/>
      <c r="D235" s="7"/>
    </row>
    <row r="236" spans="3:4" s="2" customFormat="1" ht="14.25">
      <c r="C236" s="7"/>
      <c r="D236" s="7"/>
    </row>
    <row r="237" spans="3:4" s="2" customFormat="1" ht="14.25">
      <c r="C237" s="7"/>
      <c r="D237" s="7"/>
    </row>
    <row r="238" spans="3:4" s="2" customFormat="1" ht="14.25">
      <c r="C238" s="7"/>
      <c r="D238" s="7"/>
    </row>
    <row r="239" spans="3:4" s="2" customFormat="1" ht="14.25">
      <c r="C239" s="7"/>
      <c r="D239" s="7"/>
    </row>
    <row r="240" spans="3:4" s="2" customFormat="1" ht="14.25">
      <c r="C240" s="7"/>
      <c r="D240" s="7"/>
    </row>
    <row r="241" spans="3:4" s="2" customFormat="1" ht="14.25">
      <c r="C241" s="7"/>
      <c r="D241" s="7"/>
    </row>
    <row r="242" spans="3:4" s="2" customFormat="1" ht="14.25">
      <c r="C242" s="7"/>
      <c r="D242" s="7"/>
    </row>
    <row r="243" spans="3:4" s="2" customFormat="1" ht="14.25">
      <c r="C243" s="7"/>
      <c r="D243" s="7"/>
    </row>
    <row r="244" spans="3:4" s="2" customFormat="1" ht="14.25">
      <c r="C244" s="7"/>
      <c r="D244" s="7"/>
    </row>
    <row r="245" spans="3:4" s="2" customFormat="1" ht="14.25">
      <c r="C245" s="7"/>
      <c r="D245" s="7"/>
    </row>
    <row r="246" spans="3:4" s="2" customFormat="1" ht="14.25">
      <c r="C246" s="7"/>
      <c r="D246" s="7"/>
    </row>
    <row r="247" spans="3:4" s="2" customFormat="1" ht="14.25">
      <c r="C247" s="7"/>
      <c r="D247" s="7"/>
    </row>
    <row r="248" spans="3:4" s="2" customFormat="1" ht="14.25">
      <c r="C248" s="7"/>
      <c r="D248" s="7"/>
    </row>
    <row r="249" spans="3:4" s="2" customFormat="1" ht="14.25">
      <c r="C249" s="7"/>
      <c r="D249" s="7"/>
    </row>
    <row r="250" spans="3:4" s="2" customFormat="1" ht="14.25">
      <c r="C250" s="7"/>
      <c r="D250" s="7"/>
    </row>
    <row r="251" spans="3:4" s="2" customFormat="1" ht="14.25">
      <c r="C251" s="7"/>
      <c r="D251" s="7"/>
    </row>
    <row r="252" spans="3:4" s="2" customFormat="1" ht="14.25">
      <c r="C252" s="7"/>
      <c r="D252" s="7"/>
    </row>
    <row r="253" spans="3:4" s="2" customFormat="1" ht="14.25">
      <c r="C253" s="7"/>
      <c r="D253" s="7"/>
    </row>
    <row r="254" spans="3:4" s="2" customFormat="1" ht="14.25">
      <c r="C254" s="7"/>
      <c r="D254" s="7"/>
    </row>
    <row r="255" spans="3:4" s="2" customFormat="1" ht="14.25">
      <c r="C255" s="7"/>
      <c r="D255" s="7"/>
    </row>
    <row r="256" spans="3:4" s="2" customFormat="1" ht="14.25">
      <c r="C256" s="7"/>
      <c r="D256" s="7"/>
    </row>
    <row r="257" spans="3:4" s="2" customFormat="1" ht="14.25">
      <c r="C257" s="7"/>
      <c r="D257" s="7"/>
    </row>
    <row r="258" spans="3:4" s="2" customFormat="1" ht="14.25">
      <c r="C258" s="7"/>
      <c r="D258" s="7"/>
    </row>
    <row r="259" spans="3:4" s="2" customFormat="1" ht="14.25">
      <c r="C259" s="7"/>
      <c r="D259" s="7"/>
    </row>
    <row r="260" spans="3:4" s="2" customFormat="1" ht="14.25">
      <c r="C260" s="7"/>
      <c r="D260" s="7"/>
    </row>
    <row r="261" spans="3:4" s="2" customFormat="1" ht="14.25">
      <c r="C261" s="7"/>
      <c r="D261" s="7"/>
    </row>
    <row r="262" spans="3:4" s="2" customFormat="1" ht="14.25">
      <c r="C262" s="7"/>
      <c r="D262" s="7"/>
    </row>
    <row r="263" spans="3:4" s="2" customFormat="1" ht="14.25">
      <c r="C263" s="7"/>
      <c r="D263" s="7"/>
    </row>
    <row r="264" spans="3:4" s="2" customFormat="1" ht="14.25">
      <c r="C264" s="7"/>
      <c r="D264" s="7"/>
    </row>
    <row r="265" spans="3:4" s="2" customFormat="1" ht="14.25">
      <c r="C265" s="7"/>
      <c r="D265" s="7"/>
    </row>
    <row r="266" spans="3:4" s="2" customFormat="1" ht="14.25">
      <c r="C266" s="7"/>
      <c r="D266" s="7"/>
    </row>
    <row r="267" spans="3:4" s="2" customFormat="1" ht="14.25">
      <c r="C267" s="7"/>
      <c r="D267" s="7"/>
    </row>
    <row r="268" spans="3:4" s="2" customFormat="1" ht="14.25">
      <c r="C268" s="7"/>
      <c r="D268" s="7"/>
    </row>
    <row r="269" spans="3:4" s="2" customFormat="1" ht="14.25">
      <c r="C269" s="7"/>
      <c r="D269" s="7"/>
    </row>
    <row r="270" spans="3:4" s="2" customFormat="1" ht="14.25">
      <c r="C270" s="7"/>
      <c r="D270" s="7"/>
    </row>
    <row r="271" spans="3:4" s="2" customFormat="1" ht="14.25">
      <c r="C271" s="7"/>
      <c r="D271" s="7"/>
    </row>
    <row r="272" spans="3:4" s="2" customFormat="1" ht="14.25">
      <c r="C272" s="7"/>
      <c r="D272" s="7"/>
    </row>
    <row r="273" spans="3:4" s="2" customFormat="1" ht="14.25">
      <c r="C273" s="7"/>
      <c r="D273" s="7"/>
    </row>
    <row r="274" spans="3:4" s="2" customFormat="1" ht="14.25">
      <c r="C274" s="7"/>
      <c r="D274" s="7"/>
    </row>
    <row r="275" spans="3:4" s="2" customFormat="1" ht="14.25">
      <c r="C275" s="7"/>
      <c r="D275" s="7"/>
    </row>
    <row r="276" spans="3:4" s="2" customFormat="1" ht="14.25">
      <c r="C276" s="7"/>
      <c r="D276" s="7"/>
    </row>
    <row r="277" spans="3:4" s="2" customFormat="1" ht="14.25">
      <c r="C277" s="7"/>
      <c r="D277" s="7"/>
    </row>
    <row r="278" spans="3:4" s="2" customFormat="1" ht="14.25">
      <c r="C278" s="7"/>
      <c r="D278" s="7"/>
    </row>
    <row r="279" spans="3:4" s="2" customFormat="1" ht="14.25">
      <c r="C279" s="7"/>
      <c r="D279" s="7"/>
    </row>
    <row r="280" spans="3:4" s="2" customFormat="1" ht="14.25">
      <c r="C280" s="7"/>
      <c r="D280" s="7"/>
    </row>
    <row r="281" spans="3:4" s="2" customFormat="1" ht="14.25">
      <c r="C281" s="7"/>
      <c r="D281" s="7"/>
    </row>
    <row r="282" spans="3:4" s="2" customFormat="1" ht="14.25">
      <c r="C282" s="7"/>
      <c r="D282" s="7"/>
    </row>
    <row r="283" spans="3:4" s="2" customFormat="1" ht="14.25">
      <c r="C283" s="7"/>
      <c r="D283" s="7"/>
    </row>
    <row r="284" spans="3:4" s="2" customFormat="1" ht="14.25">
      <c r="C284" s="7"/>
      <c r="D284" s="7"/>
    </row>
    <row r="285" spans="3:4" s="2" customFormat="1" ht="14.25">
      <c r="C285" s="7"/>
      <c r="D285" s="7"/>
    </row>
    <row r="286" spans="3:4" s="2" customFormat="1" ht="14.25">
      <c r="C286" s="7"/>
      <c r="D286" s="7"/>
    </row>
    <row r="287" spans="3:4" s="2" customFormat="1" ht="14.25">
      <c r="C287" s="7"/>
      <c r="D287" s="7"/>
    </row>
    <row r="288" spans="3:4" s="2" customFormat="1" ht="14.25">
      <c r="C288" s="7"/>
      <c r="D288" s="7"/>
    </row>
    <row r="289" spans="3:4" s="2" customFormat="1" ht="14.25">
      <c r="C289" s="7"/>
      <c r="D289" s="7"/>
    </row>
    <row r="290" spans="3:4" s="2" customFormat="1" ht="14.25">
      <c r="C290" s="7"/>
      <c r="D290" s="7"/>
    </row>
    <row r="291" spans="3:4" s="2" customFormat="1" ht="14.25">
      <c r="C291" s="7"/>
      <c r="D291" s="7"/>
    </row>
    <row r="292" spans="3:4" s="2" customFormat="1" ht="14.25">
      <c r="C292" s="7"/>
      <c r="D292" s="7"/>
    </row>
    <row r="293" spans="3:4" s="2" customFormat="1" ht="14.25">
      <c r="C293" s="7"/>
      <c r="D293" s="7"/>
    </row>
    <row r="294" spans="3:4" s="2" customFormat="1" ht="14.25">
      <c r="C294" s="7"/>
      <c r="D294" s="7"/>
    </row>
    <row r="295" spans="3:4" s="2" customFormat="1" ht="14.25">
      <c r="C295" s="7"/>
      <c r="D295" s="7"/>
    </row>
    <row r="296" spans="3:4" s="2" customFormat="1" ht="14.25">
      <c r="C296" s="7"/>
      <c r="D296" s="7"/>
    </row>
    <row r="297" spans="3:4" s="2" customFormat="1" ht="14.25">
      <c r="C297" s="7"/>
      <c r="D297" s="7"/>
    </row>
    <row r="298" spans="3:4" s="2" customFormat="1" ht="14.25">
      <c r="C298" s="7"/>
      <c r="D298" s="7"/>
    </row>
    <row r="299" spans="3:4" s="2" customFormat="1" ht="14.25">
      <c r="C299" s="7"/>
      <c r="D299" s="7"/>
    </row>
    <row r="300" spans="3:4" s="2" customFormat="1" ht="14.25">
      <c r="C300" s="7"/>
      <c r="D300" s="7"/>
    </row>
    <row r="301" spans="3:4" s="2" customFormat="1" ht="14.25">
      <c r="C301" s="7"/>
      <c r="D301" s="7"/>
    </row>
    <row r="302" spans="3:4" s="2" customFormat="1" ht="14.25">
      <c r="C302" s="7"/>
      <c r="D302" s="7"/>
    </row>
    <row r="303" spans="3:4" s="2" customFormat="1" ht="14.25">
      <c r="C303" s="7"/>
      <c r="D303" s="7"/>
    </row>
    <row r="304" spans="3:4" s="2" customFormat="1" ht="14.25">
      <c r="C304" s="7"/>
      <c r="D304" s="7"/>
    </row>
    <row r="305" spans="3:4" s="2" customFormat="1" ht="14.25">
      <c r="C305" s="7"/>
      <c r="D305" s="7"/>
    </row>
    <row r="306" spans="3:4" s="2" customFormat="1" ht="14.25">
      <c r="C306" s="7"/>
      <c r="D306" s="7"/>
    </row>
    <row r="307" spans="3:4" s="2" customFormat="1" ht="14.25">
      <c r="C307" s="7"/>
      <c r="D307" s="7"/>
    </row>
    <row r="308" spans="3:4" s="2" customFormat="1" ht="14.25">
      <c r="C308" s="7"/>
      <c r="D308" s="7"/>
    </row>
    <row r="309" spans="3:4" s="2" customFormat="1" ht="14.25">
      <c r="C309" s="7"/>
      <c r="D309" s="7"/>
    </row>
    <row r="310" spans="3:4" s="2" customFormat="1" ht="14.25">
      <c r="C310" s="7"/>
      <c r="D310" s="7"/>
    </row>
    <row r="311" spans="3:4" s="2" customFormat="1" ht="14.25">
      <c r="C311" s="7"/>
      <c r="D311" s="7"/>
    </row>
    <row r="312" spans="3:4" s="2" customFormat="1" ht="14.25">
      <c r="C312" s="7"/>
      <c r="D312" s="7"/>
    </row>
    <row r="313" spans="3:4" s="2" customFormat="1" ht="14.25">
      <c r="C313" s="7"/>
      <c r="D313" s="7"/>
    </row>
    <row r="314" spans="3:4" s="2" customFormat="1" ht="14.25">
      <c r="C314" s="7"/>
      <c r="D314" s="7"/>
    </row>
    <row r="315" spans="3:4" s="2" customFormat="1" ht="14.25">
      <c r="C315" s="7"/>
      <c r="D315" s="7"/>
    </row>
    <row r="316" spans="3:4" s="2" customFormat="1" ht="14.25">
      <c r="C316" s="7"/>
      <c r="D316" s="7"/>
    </row>
    <row r="317" spans="3:4" s="2" customFormat="1" ht="14.25">
      <c r="C317" s="7"/>
      <c r="D317" s="7"/>
    </row>
    <row r="318" spans="3:4" s="2" customFormat="1" ht="14.25">
      <c r="C318" s="7"/>
      <c r="D318" s="7"/>
    </row>
    <row r="319" spans="3:4" s="2" customFormat="1" ht="14.25">
      <c r="C319" s="7"/>
      <c r="D319" s="7"/>
    </row>
    <row r="320" spans="3:4" s="2" customFormat="1" ht="14.25">
      <c r="C320" s="7"/>
      <c r="D320" s="7"/>
    </row>
    <row r="321" spans="3:4" s="2" customFormat="1" ht="14.25">
      <c r="C321" s="7"/>
      <c r="D321" s="7"/>
    </row>
    <row r="322" spans="1:6" s="2" customFormat="1" ht="14.25">
      <c r="A322"/>
      <c r="B322"/>
      <c r="C322" s="1"/>
      <c r="D322" s="1"/>
      <c r="E322"/>
      <c r="F322"/>
    </row>
    <row r="323" spans="1:6" s="2" customFormat="1" ht="14.25">
      <c r="A323"/>
      <c r="B323"/>
      <c r="C323" s="1"/>
      <c r="D323" s="1"/>
      <c r="E323"/>
      <c r="F323"/>
    </row>
  </sheetData>
  <mergeCells count="3">
    <mergeCell ref="E1:F1"/>
    <mergeCell ref="A3:F3"/>
    <mergeCell ref="E2:F2"/>
  </mergeCells>
  <printOptions/>
  <pageMargins left="0.3937007874015748" right="0.1968503937007874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2007-09-20T12:32:49Z</cp:lastPrinted>
  <dcterms:created xsi:type="dcterms:W3CDTF">2004-12-06T08:39:22Z</dcterms:created>
  <dcterms:modified xsi:type="dcterms:W3CDTF">2007-10-10T07:14:39Z</dcterms:modified>
  <cp:category/>
  <cp:version/>
  <cp:contentType/>
  <cp:contentStatus/>
</cp:coreProperties>
</file>