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<sst xmlns="http://schemas.openxmlformats.org/spreadsheetml/2006/main" count="54" uniqueCount="34">
  <si>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</si>
  <si>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</si>
  <si>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</si>
  <si>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</si>
  <si>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</si>
  <si>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</si>
  <si>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</si>
  <si>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</si>
  <si>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</si>
  <si>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</si>
  <si>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</si>
  <si>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</si>
  <si>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</si>
  <si>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</si>
  <si>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</si>
  <si>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</si>
  <si>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</si>
  <si>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</si>
  <si>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</si>
  <si>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</si>
  <si>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</si>
  <si>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</si>
  <si>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</si>
  <si>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</si>
  <si>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</si>
  <si>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</si>
  <si>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Дефицит/профицит</t>
  </si>
  <si>
    <t>Безвозмездные поступления, в т.ч.</t>
  </si>
  <si>
    <t>2015 на 01.03.2015</t>
  </si>
  <si>
    <t>Первонач. план</t>
  </si>
  <si>
    <t xml:space="preserve"> Годовой план</t>
  </si>
  <si>
    <t>Исполнено</t>
  </si>
  <si>
    <t xml:space="preserve"> Годовой план (утв.)</t>
  </si>
  <si>
    <t xml:space="preserve">Динамика исполнения  бюджета города Реутов за февраль  2015 года    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</si>
</sst>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9"/>
      <color indexed="8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5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vertical="center" wrapText="1"/>
    </xf>
    <xf numFmtId="172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D1">
      <selection activeCell="Q4" sqref="Q4"/>
    </sheetView>
  </sheetViews>
  <sheetFormatPr defaultColWidth="9.140625" defaultRowHeight="12"/>
  <cols>
    <col min="1" max="1" width="15.421875" style="1" customWidth="1"/>
    <col min="2" max="2" width="12.421875" style="2" customWidth="1"/>
    <col min="3" max="3" width="13.8515625" style="2" customWidth="1"/>
    <col min="4" max="4" width="12.8515625" style="2" customWidth="1"/>
    <col min="5" max="5" width="9.57421875" style="2" customWidth="1"/>
    <col min="6" max="6" width="13.00390625" style="2" customWidth="1"/>
    <col min="7" max="7" width="13.28125" style="2" customWidth="1"/>
    <col min="8" max="8" width="13.421875" style="2" customWidth="1"/>
    <col min="9" max="9" width="9.421875" style="2" customWidth="1"/>
    <col min="10" max="10" width="15.28125" style="2" customWidth="1"/>
    <col min="11" max="11" width="16.57421875" style="2" customWidth="1"/>
    <col min="12" max="12" width="17.00390625" style="2" customWidth="1"/>
    <col min="13" max="13" width="10.421875" style="2" customWidth="1"/>
    <col min="14" max="14" width="14.8515625" style="2" customWidth="1"/>
    <col min="15" max="15" width="13.8515625" style="2" customWidth="1"/>
    <col min="16" max="16" width="12.8515625" style="2" customWidth="1"/>
    <col min="17" max="16384" width="9.140625" style="2" customWidth="1"/>
  </cols>
  <sheetData>
    <row r="1" spans="1:13" ht="15.75" customHeight="1">
      <c r="A1" s="28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5.75">
      <c r="A2" s="1" t="s">
        <v>22</v>
      </c>
    </row>
    <row r="3" spans="1:17" ht="15.75">
      <c r="A3" s="3"/>
      <c r="B3" s="30">
        <v>2012</v>
      </c>
      <c r="C3" s="31"/>
      <c r="D3" s="31"/>
      <c r="E3" s="32"/>
      <c r="F3" s="30">
        <v>2013</v>
      </c>
      <c r="G3" s="31"/>
      <c r="H3" s="31"/>
      <c r="I3" s="32"/>
      <c r="J3" s="30">
        <v>2014</v>
      </c>
      <c r="K3" s="31"/>
      <c r="L3" s="31"/>
      <c r="M3" s="32"/>
      <c r="N3" s="30" t="s">
        <v>28</v>
      </c>
      <c r="O3" s="31"/>
      <c r="P3" s="31"/>
      <c r="Q3" s="32"/>
    </row>
    <row r="4" spans="1:17" ht="47.25">
      <c r="A4" s="12"/>
      <c r="B4" s="13" t="s">
        <v>29</v>
      </c>
      <c r="C4" s="13" t="s">
        <v>30</v>
      </c>
      <c r="D4" s="11" t="s">
        <v>31</v>
      </c>
      <c r="E4" s="13" t="s">
        <v>7</v>
      </c>
      <c r="F4" s="13" t="s">
        <v>29</v>
      </c>
      <c r="G4" s="13" t="s">
        <v>30</v>
      </c>
      <c r="H4" s="11" t="s">
        <v>31</v>
      </c>
      <c r="I4" s="13" t="s">
        <v>7</v>
      </c>
      <c r="J4" s="13" t="s">
        <v>29</v>
      </c>
      <c r="K4" s="13" t="s">
        <v>30</v>
      </c>
      <c r="L4" s="11" t="s">
        <v>31</v>
      </c>
      <c r="M4" s="13" t="s">
        <v>7</v>
      </c>
      <c r="N4" s="13" t="s">
        <v>29</v>
      </c>
      <c r="O4" s="13" t="s">
        <v>32</v>
      </c>
      <c r="P4" s="11" t="s">
        <v>31</v>
      </c>
      <c r="Q4" s="13" t="s">
        <v>7</v>
      </c>
    </row>
    <row r="5" spans="1:17" ht="31.5">
      <c r="A5" s="12" t="s">
        <v>8</v>
      </c>
      <c r="B5" s="14">
        <f>SUM(B6,B9)</f>
        <v>1857252.2</v>
      </c>
      <c r="C5" s="14">
        <f>SUM(C6,C9)</f>
        <v>2688377.3999999994</v>
      </c>
      <c r="D5" s="14">
        <f>SUM(D6,D9)</f>
        <v>2606449.8000000003</v>
      </c>
      <c r="E5" s="15">
        <f>D5/C5*100</f>
        <v>96.95252608506532</v>
      </c>
      <c r="F5" s="14">
        <f>SUM(F6,F9)</f>
        <v>1857585.4</v>
      </c>
      <c r="G5" s="14">
        <f>SUM(G6,G9)</f>
        <v>2346183.4000000004</v>
      </c>
      <c r="H5" s="14">
        <f>SUM(H6,H9)</f>
        <v>2350242</v>
      </c>
      <c r="I5" s="15">
        <f>H5/G5*100</f>
        <v>100.17298732912352</v>
      </c>
      <c r="J5" s="14">
        <f>SUM(J6,J9)</f>
        <v>1971820</v>
      </c>
      <c r="K5" s="14">
        <f>SUM(K6,K9)</f>
        <v>2411882.4</v>
      </c>
      <c r="L5" s="14">
        <f>SUM(L6,L9)</f>
        <v>2437361.5999999996</v>
      </c>
      <c r="M5" s="15">
        <f>L5/K5*100</f>
        <v>101.05640308167594</v>
      </c>
      <c r="N5" s="14">
        <f>SUM(N6,N9)</f>
        <v>2246562.3</v>
      </c>
      <c r="O5" s="14">
        <f>SUM(O6,O9)</f>
        <v>2308443.5</v>
      </c>
      <c r="P5" s="5">
        <f>SUM(P6,P9)</f>
        <v>371360</v>
      </c>
      <c r="Q5" s="4">
        <f>P5/O5*100</f>
        <v>16.08703007026163</v>
      </c>
    </row>
    <row r="6" spans="1:17" ht="31.5">
      <c r="A6" s="16" t="s">
        <v>2</v>
      </c>
      <c r="B6" s="17">
        <f>SUM(B7:B8)</f>
        <v>978223</v>
      </c>
      <c r="C6" s="17">
        <f>SUM(C7:C8)</f>
        <v>1273627.7999999998</v>
      </c>
      <c r="D6" s="17">
        <f>SUM(D7:D8)</f>
        <v>1330423.2000000002</v>
      </c>
      <c r="E6" s="18">
        <f aca="true" t="shared" si="0" ref="E6:E38">D6/C6*100</f>
        <v>104.45934047607946</v>
      </c>
      <c r="F6" s="17">
        <f>SUM(F7:F8)</f>
        <v>1307825.4</v>
      </c>
      <c r="G6" s="17">
        <f>SUM(G7:G8)</f>
        <v>1382213.5</v>
      </c>
      <c r="H6" s="17">
        <f>SUM(H7:H8)</f>
        <v>1432010.5</v>
      </c>
      <c r="I6" s="18">
        <f aca="true" t="shared" si="1" ref="I6:I37">H6/G6*100</f>
        <v>103.60269958295154</v>
      </c>
      <c r="J6" s="17">
        <f>SUM(J7:J8)</f>
        <v>1086275</v>
      </c>
      <c r="K6" s="17">
        <f>SUM(K7:K8)</f>
        <v>1220350.9</v>
      </c>
      <c r="L6" s="17">
        <f>SUM(L7:L8)</f>
        <v>1262623.7999999998</v>
      </c>
      <c r="M6" s="18">
        <f aca="true" t="shared" si="2" ref="M6:M37">L6/K6*100</f>
        <v>103.46399547867749</v>
      </c>
      <c r="N6" s="17">
        <f>SUM(N7:N8)</f>
        <v>1264948.8</v>
      </c>
      <c r="O6" s="17">
        <f>SUM(O7:O8)</f>
        <v>1302227.1</v>
      </c>
      <c r="P6" s="8">
        <f>SUM(P7:P8)</f>
        <v>226703.4</v>
      </c>
      <c r="Q6" s="9">
        <f aca="true" t="shared" si="3" ref="Q6:Q37">P6/O6*100</f>
        <v>17.40889895472149</v>
      </c>
    </row>
    <row r="7" spans="1:17" ht="15.75">
      <c r="A7" s="19" t="s">
        <v>3</v>
      </c>
      <c r="B7" s="20">
        <v>599036</v>
      </c>
      <c r="C7" s="21">
        <v>611310.6</v>
      </c>
      <c r="D7" s="20">
        <v>643037.4</v>
      </c>
      <c r="E7" s="15">
        <f t="shared" si="0"/>
        <v>105.18996398884626</v>
      </c>
      <c r="F7" s="20">
        <v>946048.5</v>
      </c>
      <c r="G7" s="20">
        <v>940535.4</v>
      </c>
      <c r="H7" s="20">
        <v>969933.3</v>
      </c>
      <c r="I7" s="15">
        <f t="shared" si="1"/>
        <v>103.12565587642955</v>
      </c>
      <c r="J7" s="20">
        <v>626565</v>
      </c>
      <c r="K7" s="20">
        <v>641391.9</v>
      </c>
      <c r="L7" s="20">
        <v>662475.1</v>
      </c>
      <c r="M7" s="15">
        <f t="shared" si="2"/>
        <v>103.28710106878493</v>
      </c>
      <c r="N7" s="20">
        <v>691242.8</v>
      </c>
      <c r="O7" s="20">
        <v>691242.8</v>
      </c>
      <c r="P7" s="6">
        <v>118922</v>
      </c>
      <c r="Q7" s="4">
        <f t="shared" si="3"/>
        <v>17.204085163708033</v>
      </c>
    </row>
    <row r="8" spans="1:17" ht="15.75">
      <c r="A8" s="19" t="s">
        <v>4</v>
      </c>
      <c r="B8" s="20">
        <v>379187</v>
      </c>
      <c r="C8" s="21">
        <v>662317.2</v>
      </c>
      <c r="D8" s="20">
        <v>687385.8</v>
      </c>
      <c r="E8" s="15">
        <f t="shared" si="0"/>
        <v>103.7849839925643</v>
      </c>
      <c r="F8" s="20">
        <v>361776.9</v>
      </c>
      <c r="G8" s="20">
        <v>441678.1</v>
      </c>
      <c r="H8" s="20">
        <v>462077.2</v>
      </c>
      <c r="I8" s="15">
        <f t="shared" si="1"/>
        <v>104.61854459163813</v>
      </c>
      <c r="J8" s="20">
        <v>459710</v>
      </c>
      <c r="K8" s="20">
        <v>578959</v>
      </c>
      <c r="L8" s="20">
        <v>600148.7</v>
      </c>
      <c r="M8" s="15">
        <f t="shared" si="2"/>
        <v>103.65996555887375</v>
      </c>
      <c r="N8" s="20">
        <v>573706</v>
      </c>
      <c r="O8" s="20">
        <v>610984.3</v>
      </c>
      <c r="P8" s="6">
        <v>107781.4</v>
      </c>
      <c r="Q8" s="4">
        <f t="shared" si="3"/>
        <v>17.64061695202315</v>
      </c>
    </row>
    <row r="9" spans="1:17" ht="50.25" customHeight="1">
      <c r="A9" s="22" t="s">
        <v>27</v>
      </c>
      <c r="B9" s="23">
        <f>SUM(B10:B15)</f>
        <v>879029.2</v>
      </c>
      <c r="C9" s="23">
        <f>SUM(C10:C15)</f>
        <v>1414749.5999999999</v>
      </c>
      <c r="D9" s="23">
        <f>SUM(D10:D15)</f>
        <v>1276026.6</v>
      </c>
      <c r="E9" s="18">
        <f t="shared" si="0"/>
        <v>90.19451922799627</v>
      </c>
      <c r="F9" s="23">
        <f>SUM(F10:F15)</f>
        <v>549760</v>
      </c>
      <c r="G9" s="23">
        <f>SUM(G10:G15)</f>
        <v>963969.9000000001</v>
      </c>
      <c r="H9" s="23">
        <f>SUM(H10:H15)</f>
        <v>918231.5</v>
      </c>
      <c r="I9" s="18">
        <f t="shared" si="1"/>
        <v>95.25520454528714</v>
      </c>
      <c r="J9" s="23">
        <f>SUM(J10:J15)</f>
        <v>885545</v>
      </c>
      <c r="K9" s="23">
        <f>SUM(K10:K15)</f>
        <v>1191531.5</v>
      </c>
      <c r="L9" s="23">
        <f>SUM(L10:L15)</f>
        <v>1174737.7999999998</v>
      </c>
      <c r="M9" s="18">
        <f t="shared" si="2"/>
        <v>98.59057859569805</v>
      </c>
      <c r="N9" s="23">
        <f>SUM(N10:N15)</f>
        <v>981613.5</v>
      </c>
      <c r="O9" s="23">
        <f>SUM(O10:O15)</f>
        <v>1006216.3999999999</v>
      </c>
      <c r="P9" s="10">
        <f>SUM(P10:P15)</f>
        <v>144656.6</v>
      </c>
      <c r="Q9" s="9">
        <f t="shared" si="3"/>
        <v>14.376291223239853</v>
      </c>
    </row>
    <row r="10" spans="1:17" ht="15.75">
      <c r="A10" s="19" t="s">
        <v>0</v>
      </c>
      <c r="B10" s="20">
        <v>111687</v>
      </c>
      <c r="C10" s="21">
        <v>550560.4</v>
      </c>
      <c r="D10" s="20">
        <v>423059.3</v>
      </c>
      <c r="E10" s="15">
        <f t="shared" si="0"/>
        <v>76.84157814474123</v>
      </c>
      <c r="F10" s="20">
        <v>1382</v>
      </c>
      <c r="G10" s="20">
        <v>287262.8</v>
      </c>
      <c r="H10" s="20">
        <v>273830.5</v>
      </c>
      <c r="I10" s="15">
        <f t="shared" si="1"/>
        <v>95.32403778003975</v>
      </c>
      <c r="J10" s="20">
        <v>0</v>
      </c>
      <c r="K10" s="20">
        <v>192432.1</v>
      </c>
      <c r="L10" s="20">
        <v>180615.4</v>
      </c>
      <c r="M10" s="15">
        <f t="shared" si="2"/>
        <v>93.85928854905184</v>
      </c>
      <c r="N10" s="20">
        <v>0</v>
      </c>
      <c r="O10" s="20">
        <v>22419.7</v>
      </c>
      <c r="P10" s="6">
        <v>3345.6</v>
      </c>
      <c r="Q10" s="4">
        <f t="shared" si="3"/>
        <v>14.922590400406785</v>
      </c>
    </row>
    <row r="11" spans="1:17" ht="15.75">
      <c r="A11" s="19" t="s">
        <v>1</v>
      </c>
      <c r="B11" s="20">
        <v>719791</v>
      </c>
      <c r="C11" s="21">
        <v>799770</v>
      </c>
      <c r="D11" s="20">
        <v>788548.3</v>
      </c>
      <c r="E11" s="15">
        <f t="shared" si="0"/>
        <v>98.59688410417996</v>
      </c>
      <c r="F11" s="20">
        <v>499836</v>
      </c>
      <c r="G11" s="20">
        <v>582797.5</v>
      </c>
      <c r="H11" s="20">
        <v>551006.7</v>
      </c>
      <c r="I11" s="15">
        <f t="shared" si="1"/>
        <v>94.5451378909484</v>
      </c>
      <c r="J11" s="20">
        <v>837035</v>
      </c>
      <c r="K11" s="20">
        <v>925596</v>
      </c>
      <c r="L11" s="20">
        <v>921040.9</v>
      </c>
      <c r="M11" s="15">
        <f t="shared" si="2"/>
        <v>99.50787384560867</v>
      </c>
      <c r="N11" s="20">
        <v>934939.3</v>
      </c>
      <c r="O11" s="20">
        <v>937424</v>
      </c>
      <c r="P11" s="6">
        <v>141281.6</v>
      </c>
      <c r="Q11" s="4">
        <f t="shared" si="3"/>
        <v>15.071259110071859</v>
      </c>
    </row>
    <row r="12" spans="1:17" ht="15.75">
      <c r="A12" s="19" t="s">
        <v>5</v>
      </c>
      <c r="B12" s="20">
        <v>215</v>
      </c>
      <c r="C12" s="21">
        <v>10213</v>
      </c>
      <c r="D12" s="20">
        <v>10213</v>
      </c>
      <c r="E12" s="15">
        <f t="shared" si="0"/>
        <v>100</v>
      </c>
      <c r="F12" s="20">
        <v>240</v>
      </c>
      <c r="G12" s="20">
        <v>240</v>
      </c>
      <c r="H12" s="20">
        <v>240</v>
      </c>
      <c r="I12" s="15">
        <f t="shared" si="1"/>
        <v>100</v>
      </c>
      <c r="J12" s="20">
        <v>208</v>
      </c>
      <c r="K12" s="20">
        <v>208</v>
      </c>
      <c r="L12" s="20">
        <v>208</v>
      </c>
      <c r="M12" s="15">
        <f t="shared" si="2"/>
        <v>100</v>
      </c>
      <c r="N12" s="20">
        <v>215</v>
      </c>
      <c r="O12" s="20">
        <v>0</v>
      </c>
      <c r="P12" s="6">
        <v>0</v>
      </c>
      <c r="Q12" s="4"/>
    </row>
    <row r="13" spans="1:17" ht="31.5">
      <c r="A13" s="19" t="s">
        <v>6</v>
      </c>
      <c r="B13" s="20">
        <v>47336.2</v>
      </c>
      <c r="C13" s="21">
        <v>54384</v>
      </c>
      <c r="D13" s="20">
        <v>54384</v>
      </c>
      <c r="E13" s="15">
        <f t="shared" si="0"/>
        <v>100</v>
      </c>
      <c r="F13" s="20">
        <v>48302</v>
      </c>
      <c r="G13" s="20">
        <v>87570</v>
      </c>
      <c r="H13" s="20">
        <v>86472.2</v>
      </c>
      <c r="I13" s="15">
        <f t="shared" si="1"/>
        <v>98.74637432910815</v>
      </c>
      <c r="J13" s="20">
        <v>48302</v>
      </c>
      <c r="K13" s="20">
        <v>74066.2</v>
      </c>
      <c r="L13" s="20">
        <v>73384.4</v>
      </c>
      <c r="M13" s="15">
        <f t="shared" si="2"/>
        <v>99.07947214788932</v>
      </c>
      <c r="N13" s="20">
        <v>46459.2</v>
      </c>
      <c r="O13" s="20">
        <v>46372.7</v>
      </c>
      <c r="P13" s="6">
        <v>0</v>
      </c>
      <c r="Q13" s="4">
        <f t="shared" si="3"/>
        <v>0</v>
      </c>
    </row>
    <row r="14" spans="1:17" ht="63">
      <c r="A14" s="19" t="s">
        <v>24</v>
      </c>
      <c r="B14" s="20">
        <v>0</v>
      </c>
      <c r="C14" s="20">
        <v>1103.9</v>
      </c>
      <c r="D14" s="20">
        <v>1103.8</v>
      </c>
      <c r="E14" s="15">
        <f t="shared" si="0"/>
        <v>99.99094120844279</v>
      </c>
      <c r="F14" s="20">
        <v>0</v>
      </c>
      <c r="G14" s="20">
        <v>6166.8</v>
      </c>
      <c r="H14" s="20">
        <v>6749.3</v>
      </c>
      <c r="I14" s="15">
        <f t="shared" si="1"/>
        <v>109.44574171369268</v>
      </c>
      <c r="J14" s="20">
        <v>0</v>
      </c>
      <c r="K14" s="20">
        <v>244.5</v>
      </c>
      <c r="L14" s="20">
        <v>504.4</v>
      </c>
      <c r="M14" s="15">
        <f t="shared" si="2"/>
        <v>206.29856850715746</v>
      </c>
      <c r="N14" s="20">
        <v>0</v>
      </c>
      <c r="O14" s="20">
        <v>0</v>
      </c>
      <c r="P14" s="6">
        <v>29.4</v>
      </c>
      <c r="Q14" s="4"/>
    </row>
    <row r="15" spans="1:17" ht="63">
      <c r="A15" s="19" t="s">
        <v>25</v>
      </c>
      <c r="B15" s="20">
        <v>0</v>
      </c>
      <c r="C15" s="20">
        <v>-1281.7</v>
      </c>
      <c r="D15" s="20">
        <v>-1281.8</v>
      </c>
      <c r="E15" s="15">
        <f t="shared" si="0"/>
        <v>100.00780213778575</v>
      </c>
      <c r="F15" s="20">
        <v>0</v>
      </c>
      <c r="G15" s="20">
        <v>-67.2</v>
      </c>
      <c r="H15" s="20">
        <v>-67.2</v>
      </c>
      <c r="I15" s="15">
        <f t="shared" si="1"/>
        <v>100</v>
      </c>
      <c r="J15" s="20">
        <v>0</v>
      </c>
      <c r="K15" s="20">
        <v>-1015.3</v>
      </c>
      <c r="L15" s="20">
        <v>-1015.3</v>
      </c>
      <c r="M15" s="15">
        <f t="shared" si="2"/>
        <v>100</v>
      </c>
      <c r="N15" s="20">
        <v>0</v>
      </c>
      <c r="O15" s="20">
        <v>0</v>
      </c>
      <c r="P15" s="6">
        <v>0</v>
      </c>
      <c r="Q15" s="4"/>
    </row>
    <row r="16" spans="1:17" ht="31.5">
      <c r="A16" s="12" t="s">
        <v>9</v>
      </c>
      <c r="B16" s="15">
        <f>SUM(B17,B19,B21,B23,B25,B27,B28,B30,B32,B34,B36,B38,)</f>
        <v>1857252.2000000002</v>
      </c>
      <c r="C16" s="15">
        <f>SUM(C17,C19,C21,C23,C25,C27,C28,C30,C32,C34,C36,C38,)</f>
        <v>2663848.0000000005</v>
      </c>
      <c r="D16" s="15">
        <f>SUM(D17,D19,D21,D23,D25,D27,D28,D30,D32,D34,D36,D38,)</f>
        <v>2510965.1</v>
      </c>
      <c r="E16" s="15">
        <f t="shared" si="0"/>
        <v>94.26082494196363</v>
      </c>
      <c r="F16" s="15">
        <f>SUM(F17,F19,F21,F23,F25,F27,F28,F30,F32,F34,F36,F38,)</f>
        <v>1901349.5000000002</v>
      </c>
      <c r="G16" s="15">
        <f>SUM(G17,G19,G21,G23,G25,G27,G28,G30,G32,G34,G36,G38,)</f>
        <v>2376318.3</v>
      </c>
      <c r="H16" s="15">
        <f>SUM(H17,H19,H21,H23,H25,H27,H28,H30,H32,H34,H36,H38,)</f>
        <v>2323796.3000000003</v>
      </c>
      <c r="I16" s="15">
        <f t="shared" si="1"/>
        <v>97.78977420659515</v>
      </c>
      <c r="J16" s="15">
        <f>SUM(J17,J19,J21,J23,J25,J27,J28,J30,J32,J34,J36,J38,)</f>
        <v>2005081.9</v>
      </c>
      <c r="K16" s="15">
        <f>SUM(K17,K19,K21,K23,K25,K27,K28,K30,K32,K34,K36,K38,)</f>
        <v>2504892.4000000004</v>
      </c>
      <c r="L16" s="15">
        <f>SUM(L17,L19,L21,L23,L25,L27,L28,L30,L32,L34,L36,L38,)</f>
        <v>2476251.4000000004</v>
      </c>
      <c r="M16" s="15">
        <f t="shared" si="2"/>
        <v>98.85659759277485</v>
      </c>
      <c r="N16" s="15">
        <f>SUM(N17,N19,N21,N23,N25,N27,N28,N30,N32,N34,N36,N38,)</f>
        <v>2281562.2999999993</v>
      </c>
      <c r="O16" s="15">
        <f>SUM(O17,O19,O21,O23,O25,O27,O28,O30,O32,O34,O36,O38,)</f>
        <v>2431064.2</v>
      </c>
      <c r="P16" s="4">
        <f>SUM(P17,P19,P21,P23,P25,P27,P28,P30,P32,P34,P36,P38,)</f>
        <v>186245.30000000002</v>
      </c>
      <c r="Q16" s="4">
        <f t="shared" si="3"/>
        <v>7.661060534723847</v>
      </c>
    </row>
    <row r="17" spans="1:17" ht="63">
      <c r="A17" s="24" t="s">
        <v>10</v>
      </c>
      <c r="B17" s="20">
        <v>208662.3</v>
      </c>
      <c r="C17" s="20">
        <v>211922.1</v>
      </c>
      <c r="D17" s="20">
        <v>209049.8</v>
      </c>
      <c r="E17" s="15">
        <f t="shared" si="0"/>
        <v>98.6446434798447</v>
      </c>
      <c r="F17" s="20">
        <v>250555.9</v>
      </c>
      <c r="G17" s="20">
        <v>252700.3</v>
      </c>
      <c r="H17" s="20">
        <v>242076.5</v>
      </c>
      <c r="I17" s="15">
        <f t="shared" si="1"/>
        <v>95.79588943899157</v>
      </c>
      <c r="J17" s="20">
        <v>308704.2</v>
      </c>
      <c r="K17" s="20">
        <v>291867.7</v>
      </c>
      <c r="L17" s="20">
        <v>281085.5</v>
      </c>
      <c r="M17" s="15">
        <f t="shared" si="2"/>
        <v>96.30579197355513</v>
      </c>
      <c r="N17" s="20">
        <v>322481</v>
      </c>
      <c r="O17" s="20">
        <v>351373.2</v>
      </c>
      <c r="P17" s="6">
        <v>28753.6</v>
      </c>
      <c r="Q17" s="4">
        <f t="shared" si="3"/>
        <v>8.183208053431509</v>
      </c>
    </row>
    <row r="18" spans="1:17" ht="31.5">
      <c r="A18" s="24" t="s">
        <v>23</v>
      </c>
      <c r="B18" s="20">
        <v>198685.3</v>
      </c>
      <c r="C18" s="20">
        <v>197400.1</v>
      </c>
      <c r="D18" s="20">
        <v>194602.8</v>
      </c>
      <c r="E18" s="15">
        <f t="shared" si="0"/>
        <v>98.58292878271084</v>
      </c>
      <c r="F18" s="20">
        <v>239827.7</v>
      </c>
      <c r="G18" s="20">
        <v>234319.3</v>
      </c>
      <c r="H18" s="20">
        <v>231376.5</v>
      </c>
      <c r="I18" s="15">
        <f t="shared" si="1"/>
        <v>98.74410686614377</v>
      </c>
      <c r="J18" s="20">
        <v>297836.2</v>
      </c>
      <c r="K18" s="20">
        <v>266638.7</v>
      </c>
      <c r="L18" s="20">
        <v>265551.8</v>
      </c>
      <c r="M18" s="15">
        <f t="shared" si="2"/>
        <v>99.5923697497775</v>
      </c>
      <c r="N18" s="20">
        <v>310901</v>
      </c>
      <c r="O18" s="20">
        <v>329119.2</v>
      </c>
      <c r="P18" s="6">
        <v>27833.2</v>
      </c>
      <c r="Q18" s="4">
        <f t="shared" si="3"/>
        <v>8.456875199016041</v>
      </c>
    </row>
    <row r="19" spans="1:17" ht="47.25">
      <c r="A19" s="25" t="s">
        <v>11</v>
      </c>
      <c r="B19" s="20">
        <v>3998</v>
      </c>
      <c r="C19" s="20">
        <v>5464</v>
      </c>
      <c r="D19" s="20">
        <v>5463.4</v>
      </c>
      <c r="E19" s="15">
        <f t="shared" si="0"/>
        <v>99.98901903367495</v>
      </c>
      <c r="F19" s="20">
        <v>6311.1</v>
      </c>
      <c r="G19" s="20">
        <v>6311.1</v>
      </c>
      <c r="H19" s="20">
        <v>6311.1</v>
      </c>
      <c r="I19" s="15">
        <f t="shared" si="1"/>
        <v>100</v>
      </c>
      <c r="J19" s="20">
        <v>6374</v>
      </c>
      <c r="K19" s="20">
        <v>5972</v>
      </c>
      <c r="L19" s="20">
        <v>5972</v>
      </c>
      <c r="M19" s="15">
        <f t="shared" si="2"/>
        <v>100</v>
      </c>
      <c r="N19" s="20">
        <v>5987</v>
      </c>
      <c r="O19" s="20">
        <v>5023</v>
      </c>
      <c r="P19" s="6"/>
      <c r="Q19" s="4">
        <f t="shared" si="3"/>
        <v>0</v>
      </c>
    </row>
    <row r="20" spans="1:17" ht="31.5">
      <c r="A20" s="24" t="s">
        <v>23</v>
      </c>
      <c r="B20" s="20">
        <v>230</v>
      </c>
      <c r="C20" s="20">
        <v>230</v>
      </c>
      <c r="D20" s="20">
        <v>229.4</v>
      </c>
      <c r="E20" s="15">
        <f t="shared" si="0"/>
        <v>99.73913043478261</v>
      </c>
      <c r="F20" s="20">
        <v>184.1</v>
      </c>
      <c r="G20" s="20">
        <v>184.1</v>
      </c>
      <c r="H20" s="20">
        <v>184.1</v>
      </c>
      <c r="I20" s="15">
        <f t="shared" si="1"/>
        <v>100</v>
      </c>
      <c r="J20" s="20">
        <v>243</v>
      </c>
      <c r="K20" s="20">
        <v>243</v>
      </c>
      <c r="L20" s="20">
        <v>243</v>
      </c>
      <c r="M20" s="15">
        <f t="shared" si="2"/>
        <v>100</v>
      </c>
      <c r="N20" s="20">
        <v>243</v>
      </c>
      <c r="O20" s="20">
        <v>243</v>
      </c>
      <c r="P20" s="6"/>
      <c r="Q20" s="4">
        <f t="shared" si="3"/>
        <v>0</v>
      </c>
    </row>
    <row r="21" spans="1:17" ht="110.25">
      <c r="A21" s="25" t="s">
        <v>12</v>
      </c>
      <c r="B21" s="20">
        <v>17190.8</v>
      </c>
      <c r="C21" s="20">
        <v>28683.5</v>
      </c>
      <c r="D21" s="20">
        <v>28495.6</v>
      </c>
      <c r="E21" s="15">
        <f t="shared" si="0"/>
        <v>99.34491955305315</v>
      </c>
      <c r="F21" s="20">
        <v>30105.9</v>
      </c>
      <c r="G21" s="20">
        <v>14078.8</v>
      </c>
      <c r="H21" s="20">
        <v>13756</v>
      </c>
      <c r="I21" s="15">
        <f t="shared" si="1"/>
        <v>97.70719095377447</v>
      </c>
      <c r="J21" s="20">
        <v>22364.8</v>
      </c>
      <c r="K21" s="20">
        <v>48909.4</v>
      </c>
      <c r="L21" s="20">
        <v>48708.9</v>
      </c>
      <c r="M21" s="15">
        <f t="shared" si="2"/>
        <v>99.59005835279108</v>
      </c>
      <c r="N21" s="20">
        <v>17057.1</v>
      </c>
      <c r="O21" s="20">
        <v>17057.1</v>
      </c>
      <c r="P21" s="6">
        <v>961.7</v>
      </c>
      <c r="Q21" s="4">
        <f t="shared" si="3"/>
        <v>5.6381213688141605</v>
      </c>
    </row>
    <row r="22" spans="1:17" ht="31.5">
      <c r="A22" s="24" t="s">
        <v>23</v>
      </c>
      <c r="B22" s="20">
        <v>17190.8</v>
      </c>
      <c r="C22" s="20">
        <v>28683.5</v>
      </c>
      <c r="D22" s="20">
        <v>28495.6</v>
      </c>
      <c r="E22" s="15">
        <f t="shared" si="0"/>
        <v>99.34491955305315</v>
      </c>
      <c r="F22" s="26">
        <v>30077.7</v>
      </c>
      <c r="G22" s="26">
        <v>14078.8</v>
      </c>
      <c r="H22" s="26">
        <v>13756</v>
      </c>
      <c r="I22" s="15">
        <f t="shared" si="1"/>
        <v>97.70719095377447</v>
      </c>
      <c r="J22" s="26">
        <v>22364.8</v>
      </c>
      <c r="K22" s="20">
        <v>48909.4</v>
      </c>
      <c r="L22" s="26">
        <v>48708.9</v>
      </c>
      <c r="M22" s="15">
        <f t="shared" si="2"/>
        <v>99.59005835279108</v>
      </c>
      <c r="N22" s="26">
        <v>17057.1</v>
      </c>
      <c r="O22" s="20">
        <v>17057.1</v>
      </c>
      <c r="P22" s="7">
        <v>961.7</v>
      </c>
      <c r="Q22" s="4">
        <f t="shared" si="3"/>
        <v>5.6381213688141605</v>
      </c>
    </row>
    <row r="23" spans="1:17" ht="47.25">
      <c r="A23" s="25" t="s">
        <v>13</v>
      </c>
      <c r="B23" s="26">
        <v>39337</v>
      </c>
      <c r="C23" s="26">
        <v>104358.3</v>
      </c>
      <c r="D23" s="26">
        <v>104035.8</v>
      </c>
      <c r="E23" s="15">
        <f t="shared" si="0"/>
        <v>99.69096851903491</v>
      </c>
      <c r="F23" s="26">
        <v>53841.2</v>
      </c>
      <c r="G23" s="26">
        <v>151708.5</v>
      </c>
      <c r="H23" s="26">
        <v>151277.4</v>
      </c>
      <c r="I23" s="15">
        <f t="shared" si="1"/>
        <v>99.71583662088807</v>
      </c>
      <c r="J23" s="26">
        <v>67746</v>
      </c>
      <c r="K23" s="26">
        <v>157515.3</v>
      </c>
      <c r="L23" s="26">
        <v>157122.4</v>
      </c>
      <c r="M23" s="15">
        <f t="shared" si="2"/>
        <v>99.75056391347381</v>
      </c>
      <c r="N23" s="26">
        <v>82683</v>
      </c>
      <c r="O23" s="26">
        <v>123443.4</v>
      </c>
      <c r="P23" s="7">
        <v>7842.6</v>
      </c>
      <c r="Q23" s="4">
        <f t="shared" si="3"/>
        <v>6.353195067537026</v>
      </c>
    </row>
    <row r="24" spans="1:17" ht="31.5">
      <c r="A24" s="24" t="s">
        <v>23</v>
      </c>
      <c r="B24" s="26">
        <v>39337</v>
      </c>
      <c r="C24" s="26">
        <v>83230.3</v>
      </c>
      <c r="D24" s="26">
        <v>82907.8</v>
      </c>
      <c r="E24" s="15">
        <f t="shared" si="0"/>
        <v>99.61252092086656</v>
      </c>
      <c r="F24" s="26">
        <v>53841.2</v>
      </c>
      <c r="G24" s="26">
        <v>125087.8</v>
      </c>
      <c r="H24" s="26">
        <v>124656.7</v>
      </c>
      <c r="I24" s="15">
        <f t="shared" si="1"/>
        <v>99.65536207367944</v>
      </c>
      <c r="J24" s="26">
        <v>67746</v>
      </c>
      <c r="K24" s="26">
        <v>145882.3</v>
      </c>
      <c r="L24" s="26">
        <v>145755.7</v>
      </c>
      <c r="M24" s="15">
        <f t="shared" si="2"/>
        <v>99.91321771044193</v>
      </c>
      <c r="N24" s="26">
        <v>82683</v>
      </c>
      <c r="O24" s="26">
        <v>123443.4</v>
      </c>
      <c r="P24" s="7">
        <v>7842.6</v>
      </c>
      <c r="Q24" s="4">
        <f t="shared" si="3"/>
        <v>6.353195067537026</v>
      </c>
    </row>
    <row r="25" spans="1:17" ht="47.25">
      <c r="A25" s="25" t="s">
        <v>14</v>
      </c>
      <c r="B25" s="20">
        <v>114269.6</v>
      </c>
      <c r="C25" s="20">
        <v>229381.9</v>
      </c>
      <c r="D25" s="20">
        <v>227947.3</v>
      </c>
      <c r="E25" s="15">
        <f t="shared" si="0"/>
        <v>99.3745801216225</v>
      </c>
      <c r="F25" s="20">
        <v>88217.5</v>
      </c>
      <c r="G25" s="20">
        <v>141918.1</v>
      </c>
      <c r="H25" s="20">
        <v>141548.4</v>
      </c>
      <c r="I25" s="15">
        <f t="shared" si="1"/>
        <v>99.73949763983593</v>
      </c>
      <c r="J25" s="20">
        <v>111572.5</v>
      </c>
      <c r="K25" s="20">
        <v>172806.1</v>
      </c>
      <c r="L25" s="20">
        <v>172715</v>
      </c>
      <c r="M25" s="15">
        <f t="shared" si="2"/>
        <v>99.94728195358844</v>
      </c>
      <c r="N25" s="20">
        <v>128325.4</v>
      </c>
      <c r="O25" s="20">
        <v>190269.7</v>
      </c>
      <c r="P25" s="6">
        <v>11791</v>
      </c>
      <c r="Q25" s="4">
        <f t="shared" si="3"/>
        <v>6.196993005192103</v>
      </c>
    </row>
    <row r="26" spans="1:17" ht="31.5">
      <c r="A26" s="24" t="s">
        <v>23</v>
      </c>
      <c r="B26" s="20">
        <v>114269.6</v>
      </c>
      <c r="C26" s="20">
        <v>133915.5</v>
      </c>
      <c r="D26" s="20">
        <v>133006.5</v>
      </c>
      <c r="E26" s="15">
        <f t="shared" si="0"/>
        <v>99.32121375046205</v>
      </c>
      <c r="F26" s="20">
        <v>88217.5</v>
      </c>
      <c r="G26" s="20">
        <v>111433.1</v>
      </c>
      <c r="H26" s="20">
        <v>111063.4</v>
      </c>
      <c r="I26" s="15">
        <f t="shared" si="1"/>
        <v>99.66823143213281</v>
      </c>
      <c r="J26" s="20">
        <v>111572.5</v>
      </c>
      <c r="K26" s="20">
        <v>154460.6</v>
      </c>
      <c r="L26" s="20">
        <v>154398.8</v>
      </c>
      <c r="M26" s="15">
        <f t="shared" si="2"/>
        <v>99.95998979675075</v>
      </c>
      <c r="N26" s="20">
        <v>128325.4</v>
      </c>
      <c r="O26" s="20">
        <v>180171</v>
      </c>
      <c r="P26" s="6">
        <v>8445.5</v>
      </c>
      <c r="Q26" s="4">
        <f t="shared" si="3"/>
        <v>4.687491327683146</v>
      </c>
    </row>
    <row r="27" spans="1:17" ht="47.25">
      <c r="A27" s="25" t="s">
        <v>15</v>
      </c>
      <c r="B27" s="20">
        <v>1500</v>
      </c>
      <c r="C27" s="20">
        <v>173.5</v>
      </c>
      <c r="D27" s="20">
        <v>173.5</v>
      </c>
      <c r="E27" s="15">
        <f t="shared" si="0"/>
        <v>100</v>
      </c>
      <c r="F27" s="20">
        <v>1588.5</v>
      </c>
      <c r="G27" s="20">
        <v>214.8</v>
      </c>
      <c r="H27" s="20">
        <v>214.8</v>
      </c>
      <c r="I27" s="15">
        <f t="shared" si="1"/>
        <v>100</v>
      </c>
      <c r="J27" s="20">
        <v>1000</v>
      </c>
      <c r="K27" s="20">
        <v>220</v>
      </c>
      <c r="L27" s="20">
        <v>182.9</v>
      </c>
      <c r="M27" s="15">
        <f t="shared" si="2"/>
        <v>83.13636363636364</v>
      </c>
      <c r="N27" s="20">
        <v>300</v>
      </c>
      <c r="O27" s="20">
        <v>300</v>
      </c>
      <c r="P27" s="6"/>
      <c r="Q27" s="4">
        <f t="shared" si="3"/>
        <v>0</v>
      </c>
    </row>
    <row r="28" spans="1:17" ht="31.5">
      <c r="A28" s="25" t="s">
        <v>16</v>
      </c>
      <c r="B28" s="20">
        <v>754866.4</v>
      </c>
      <c r="C28" s="20">
        <v>1096074.4</v>
      </c>
      <c r="D28" s="20">
        <v>1079935.1</v>
      </c>
      <c r="E28" s="15">
        <f t="shared" si="0"/>
        <v>98.52753608696638</v>
      </c>
      <c r="F28" s="20">
        <v>1137187.5</v>
      </c>
      <c r="G28" s="20">
        <v>1250971.9</v>
      </c>
      <c r="H28" s="20">
        <v>1244694.9</v>
      </c>
      <c r="I28" s="15">
        <f t="shared" si="1"/>
        <v>99.49823013610457</v>
      </c>
      <c r="J28" s="20">
        <v>1173062.2</v>
      </c>
      <c r="K28" s="20">
        <v>1339917.8</v>
      </c>
      <c r="L28" s="20">
        <v>1326370.8</v>
      </c>
      <c r="M28" s="15">
        <f t="shared" si="2"/>
        <v>98.9889678307132</v>
      </c>
      <c r="N28" s="20">
        <v>1438709.9</v>
      </c>
      <c r="O28" s="20">
        <v>1449372.1</v>
      </c>
      <c r="P28" s="6">
        <v>113959.7</v>
      </c>
      <c r="Q28" s="4">
        <f t="shared" si="3"/>
        <v>7.862694473006621</v>
      </c>
    </row>
    <row r="29" spans="1:17" ht="31.5">
      <c r="A29" s="24" t="s">
        <v>23</v>
      </c>
      <c r="B29" s="20">
        <v>484711.4</v>
      </c>
      <c r="C29" s="20">
        <v>590563.6</v>
      </c>
      <c r="D29" s="20">
        <v>583244.9</v>
      </c>
      <c r="E29" s="15">
        <f t="shared" si="0"/>
        <v>98.76072619443529</v>
      </c>
      <c r="F29" s="20">
        <v>803056.7</v>
      </c>
      <c r="G29" s="20">
        <v>744523.7</v>
      </c>
      <c r="H29" s="20">
        <v>742774.5</v>
      </c>
      <c r="I29" s="15">
        <f t="shared" si="1"/>
        <v>99.76505784839354</v>
      </c>
      <c r="J29" s="20">
        <v>451079.2</v>
      </c>
      <c r="K29" s="20">
        <v>487248.6</v>
      </c>
      <c r="L29" s="20">
        <v>478068.1</v>
      </c>
      <c r="M29" s="15">
        <f t="shared" si="2"/>
        <v>98.11584887057654</v>
      </c>
      <c r="N29" s="20">
        <v>576865.7</v>
      </c>
      <c r="O29" s="20">
        <v>581598.4</v>
      </c>
      <c r="P29" s="6">
        <v>45665.5</v>
      </c>
      <c r="Q29" s="4">
        <f t="shared" si="3"/>
        <v>7.85172380116589</v>
      </c>
    </row>
    <row r="30" spans="1:17" ht="47.25">
      <c r="A30" s="25" t="s">
        <v>17</v>
      </c>
      <c r="B30" s="20">
        <v>83082.2</v>
      </c>
      <c r="C30" s="20">
        <v>119123.2</v>
      </c>
      <c r="D30" s="20">
        <v>119056.1</v>
      </c>
      <c r="E30" s="15">
        <f t="shared" si="0"/>
        <v>99.94367176167196</v>
      </c>
      <c r="F30" s="20">
        <v>113188</v>
      </c>
      <c r="G30" s="20">
        <v>93834.2</v>
      </c>
      <c r="H30" s="20">
        <v>93692</v>
      </c>
      <c r="I30" s="15">
        <f t="shared" si="1"/>
        <v>99.84845610662211</v>
      </c>
      <c r="J30" s="20">
        <v>87815.8</v>
      </c>
      <c r="K30" s="20">
        <v>105813.4</v>
      </c>
      <c r="L30" s="20">
        <v>105622.9</v>
      </c>
      <c r="M30" s="15">
        <f t="shared" si="2"/>
        <v>99.8199660912512</v>
      </c>
      <c r="N30" s="20">
        <v>97317.2</v>
      </c>
      <c r="O30" s="20">
        <v>104064.6</v>
      </c>
      <c r="P30" s="6">
        <v>10689</v>
      </c>
      <c r="Q30" s="4">
        <f t="shared" si="3"/>
        <v>10.271504430901574</v>
      </c>
    </row>
    <row r="31" spans="1:17" ht="31.5">
      <c r="A31" s="24" t="s">
        <v>23</v>
      </c>
      <c r="B31" s="20">
        <v>35746</v>
      </c>
      <c r="C31" s="20">
        <v>69923.2</v>
      </c>
      <c r="D31" s="20">
        <v>69856.1</v>
      </c>
      <c r="E31" s="15">
        <f t="shared" si="0"/>
        <v>99.90403757265115</v>
      </c>
      <c r="F31" s="20">
        <v>64773.2</v>
      </c>
      <c r="G31" s="20">
        <v>92886.5</v>
      </c>
      <c r="H31" s="20">
        <v>92744.3</v>
      </c>
      <c r="I31" s="15">
        <f t="shared" si="1"/>
        <v>99.8469099384733</v>
      </c>
      <c r="J31" s="20">
        <v>87815.8</v>
      </c>
      <c r="K31" s="20">
        <v>103905.7</v>
      </c>
      <c r="L31" s="20">
        <v>103715.2</v>
      </c>
      <c r="M31" s="15">
        <f t="shared" si="2"/>
        <v>99.81666068367761</v>
      </c>
      <c r="N31" s="20">
        <v>97317.2</v>
      </c>
      <c r="O31" s="20">
        <v>104064.6</v>
      </c>
      <c r="P31" s="6">
        <v>10689</v>
      </c>
      <c r="Q31" s="4">
        <f t="shared" si="3"/>
        <v>10.271504430901574</v>
      </c>
    </row>
    <row r="32" spans="1:17" ht="47.25">
      <c r="A32" s="27" t="s">
        <v>18</v>
      </c>
      <c r="B32" s="20">
        <v>507630.8</v>
      </c>
      <c r="C32" s="20">
        <v>753045.3</v>
      </c>
      <c r="D32" s="20">
        <v>628517.5</v>
      </c>
      <c r="E32" s="15">
        <f t="shared" si="0"/>
        <v>83.46343838810228</v>
      </c>
      <c r="F32" s="20">
        <v>99453</v>
      </c>
      <c r="G32" s="20">
        <v>294673.7</v>
      </c>
      <c r="H32" s="20">
        <v>290022.2</v>
      </c>
      <c r="I32" s="15">
        <f t="shared" si="1"/>
        <v>98.42147432906296</v>
      </c>
      <c r="J32" s="20">
        <v>87667</v>
      </c>
      <c r="K32" s="20">
        <v>103346.6</v>
      </c>
      <c r="L32" s="20">
        <v>102722.6</v>
      </c>
      <c r="M32" s="15">
        <f t="shared" si="2"/>
        <v>99.39620655154596</v>
      </c>
      <c r="N32" s="20">
        <v>9763</v>
      </c>
      <c r="O32" s="20">
        <v>9763</v>
      </c>
      <c r="P32" s="6"/>
      <c r="Q32" s="4">
        <f t="shared" si="3"/>
        <v>0</v>
      </c>
    </row>
    <row r="33" spans="1:17" ht="31.5">
      <c r="A33" s="24" t="s">
        <v>23</v>
      </c>
      <c r="B33" s="26">
        <v>1313.8</v>
      </c>
      <c r="C33" s="26">
        <v>29038.6</v>
      </c>
      <c r="D33" s="26">
        <v>29036.3</v>
      </c>
      <c r="E33" s="15">
        <f t="shared" si="0"/>
        <v>99.99207950796526</v>
      </c>
      <c r="F33" s="26">
        <v>18.8</v>
      </c>
      <c r="G33" s="26">
        <v>9643</v>
      </c>
      <c r="H33" s="26">
        <v>9540.9</v>
      </c>
      <c r="I33" s="15">
        <f t="shared" si="1"/>
        <v>98.9412008710982</v>
      </c>
      <c r="J33" s="26"/>
      <c r="K33" s="26">
        <v>8546.6</v>
      </c>
      <c r="L33" s="26">
        <v>8546.2</v>
      </c>
      <c r="M33" s="15">
        <f t="shared" si="2"/>
        <v>99.99531977628531</v>
      </c>
      <c r="N33" s="26"/>
      <c r="O33" s="26"/>
      <c r="P33" s="7"/>
      <c r="Q33" s="4">
        <v>0</v>
      </c>
    </row>
    <row r="34" spans="1:17" ht="47.25">
      <c r="A34" s="25" t="s">
        <v>19</v>
      </c>
      <c r="B34" s="26">
        <v>49285.3</v>
      </c>
      <c r="C34" s="26">
        <v>70630.1</v>
      </c>
      <c r="D34" s="26">
        <v>63443.9</v>
      </c>
      <c r="E34" s="15">
        <f t="shared" si="0"/>
        <v>89.82558427639206</v>
      </c>
      <c r="F34" s="26">
        <v>57805.3</v>
      </c>
      <c r="G34" s="26">
        <v>85695.8</v>
      </c>
      <c r="H34" s="26">
        <v>60335.2</v>
      </c>
      <c r="I34" s="15">
        <f t="shared" si="1"/>
        <v>70.40625094812114</v>
      </c>
      <c r="J34" s="26">
        <v>66941.7</v>
      </c>
      <c r="K34" s="26">
        <v>67158.4</v>
      </c>
      <c r="L34" s="26">
        <v>66277.7</v>
      </c>
      <c r="M34" s="15">
        <f t="shared" si="2"/>
        <v>98.68862271882594</v>
      </c>
      <c r="N34" s="26">
        <v>111051.8</v>
      </c>
      <c r="O34" s="26">
        <v>110131.5</v>
      </c>
      <c r="P34" s="7">
        <v>5856.1</v>
      </c>
      <c r="Q34" s="4">
        <f t="shared" si="3"/>
        <v>5.317370597876176</v>
      </c>
    </row>
    <row r="35" spans="1:17" ht="31.5">
      <c r="A35" s="24" t="s">
        <v>23</v>
      </c>
      <c r="B35" s="26">
        <v>7809.3</v>
      </c>
      <c r="C35" s="26">
        <v>6185.2</v>
      </c>
      <c r="D35" s="26">
        <v>5647.6</v>
      </c>
      <c r="E35" s="15">
        <f t="shared" si="0"/>
        <v>91.30828429153463</v>
      </c>
      <c r="F35" s="26">
        <v>7021.3</v>
      </c>
      <c r="G35" s="26">
        <v>6455.7</v>
      </c>
      <c r="H35" s="26">
        <v>6399.7</v>
      </c>
      <c r="I35" s="15">
        <f t="shared" si="1"/>
        <v>99.13254952987283</v>
      </c>
      <c r="J35" s="26">
        <v>8253.7</v>
      </c>
      <c r="K35" s="26">
        <v>7063.4</v>
      </c>
      <c r="L35" s="26">
        <v>7039.6</v>
      </c>
      <c r="M35" s="15">
        <f t="shared" si="2"/>
        <v>99.66305178809073</v>
      </c>
      <c r="N35" s="26">
        <v>18584.5</v>
      </c>
      <c r="O35" s="26">
        <v>18584.5</v>
      </c>
      <c r="P35" s="7">
        <v>794.9</v>
      </c>
      <c r="Q35" s="4">
        <f t="shared" si="3"/>
        <v>4.27722026419866</v>
      </c>
    </row>
    <row r="36" spans="1:17" ht="47.25">
      <c r="A36" s="25" t="s">
        <v>20</v>
      </c>
      <c r="B36" s="20">
        <v>64929.8</v>
      </c>
      <c r="C36" s="20">
        <v>44915.1</v>
      </c>
      <c r="D36" s="20">
        <v>44770.6</v>
      </c>
      <c r="E36" s="15">
        <f t="shared" si="0"/>
        <v>99.67828191410015</v>
      </c>
      <c r="F36" s="20">
        <v>47370.6</v>
      </c>
      <c r="G36" s="20">
        <v>84211.1</v>
      </c>
      <c r="H36" s="20">
        <v>79867.8</v>
      </c>
      <c r="I36" s="15">
        <f t="shared" si="1"/>
        <v>94.84236638637898</v>
      </c>
      <c r="J36" s="20">
        <v>68339</v>
      </c>
      <c r="K36" s="20">
        <v>211365.7</v>
      </c>
      <c r="L36" s="20">
        <v>209470.7</v>
      </c>
      <c r="M36" s="15">
        <f t="shared" si="2"/>
        <v>99.10344961363174</v>
      </c>
      <c r="N36" s="20">
        <v>64186.9</v>
      </c>
      <c r="O36" s="20">
        <v>66566.6</v>
      </c>
      <c r="P36" s="6">
        <v>6391.6</v>
      </c>
      <c r="Q36" s="4">
        <f t="shared" si="3"/>
        <v>9.601812320292758</v>
      </c>
    </row>
    <row r="37" spans="1:17" ht="31.5">
      <c r="A37" s="24" t="s">
        <v>23</v>
      </c>
      <c r="B37" s="20">
        <v>64929.8</v>
      </c>
      <c r="C37" s="20">
        <v>44835.1</v>
      </c>
      <c r="D37" s="20">
        <v>44690.6</v>
      </c>
      <c r="E37" s="15">
        <f t="shared" si="0"/>
        <v>99.67770786727364</v>
      </c>
      <c r="F37" s="20">
        <v>47257.8</v>
      </c>
      <c r="G37" s="20">
        <v>73236.1</v>
      </c>
      <c r="H37" s="20">
        <v>73151.3</v>
      </c>
      <c r="I37" s="15">
        <f t="shared" si="1"/>
        <v>99.88421010949517</v>
      </c>
      <c r="J37" s="20">
        <v>68339</v>
      </c>
      <c r="K37" s="20">
        <v>89472</v>
      </c>
      <c r="L37" s="20">
        <v>88792.6</v>
      </c>
      <c r="M37" s="15">
        <f t="shared" si="2"/>
        <v>99.24065629470672</v>
      </c>
      <c r="N37" s="20">
        <v>64186.9</v>
      </c>
      <c r="O37" s="20">
        <v>66566.6</v>
      </c>
      <c r="P37" s="6">
        <v>6391.6</v>
      </c>
      <c r="Q37" s="4">
        <f t="shared" si="3"/>
        <v>9.601812320292758</v>
      </c>
    </row>
    <row r="38" spans="1:17" ht="110.25">
      <c r="A38" s="24" t="s">
        <v>21</v>
      </c>
      <c r="B38" s="20">
        <v>12500</v>
      </c>
      <c r="C38" s="20">
        <v>76.6</v>
      </c>
      <c r="D38" s="20">
        <v>76.5</v>
      </c>
      <c r="E38" s="15">
        <f t="shared" si="0"/>
        <v>99.86945169712794</v>
      </c>
      <c r="F38" s="20">
        <v>15725</v>
      </c>
      <c r="G38" s="20"/>
      <c r="H38" s="20"/>
      <c r="I38" s="15"/>
      <c r="J38" s="20">
        <v>3494.7</v>
      </c>
      <c r="K38" s="20">
        <v>0</v>
      </c>
      <c r="L38" s="20">
        <v>0</v>
      </c>
      <c r="M38" s="15">
        <v>0</v>
      </c>
      <c r="N38" s="20">
        <v>3700</v>
      </c>
      <c r="O38" s="20">
        <v>3700</v>
      </c>
      <c r="P38" s="6"/>
      <c r="Q38" s="4">
        <v>0</v>
      </c>
    </row>
    <row r="39" spans="1:17" ht="31.5">
      <c r="A39" s="12" t="s">
        <v>26</v>
      </c>
      <c r="B39" s="15">
        <f>SUM(B5,-B16)</f>
        <v>-2.3283064365386963E-10</v>
      </c>
      <c r="C39" s="15">
        <f>SUM(C5,-C16)</f>
        <v>24529.399999998976</v>
      </c>
      <c r="D39" s="15">
        <f>SUM(D5,-D16)</f>
        <v>95484.70000000019</v>
      </c>
      <c r="E39" s="15"/>
      <c r="F39" s="15">
        <f>SUM(F5,-F16)</f>
        <v>-43764.100000000326</v>
      </c>
      <c r="G39" s="15">
        <f>SUM(G5,-G16)</f>
        <v>-30134.89999999944</v>
      </c>
      <c r="H39" s="15">
        <f>SUM(H5,-H16)</f>
        <v>26445.69999999972</v>
      </c>
      <c r="I39" s="15"/>
      <c r="J39" s="15">
        <f>SUM(J5,-J16)</f>
        <v>-33261.89999999991</v>
      </c>
      <c r="K39" s="15">
        <f>SUM(K5,-K16)</f>
        <v>-93010.00000000047</v>
      </c>
      <c r="L39" s="15">
        <f>SUM(L5,-L16)</f>
        <v>-38889.800000000745</v>
      </c>
      <c r="M39" s="15"/>
      <c r="N39" s="15">
        <f>SUM(N5,-N16)</f>
        <v>-34999.999999999534</v>
      </c>
      <c r="O39" s="15">
        <f>SUM(O5,-O16)</f>
        <v>-122620.70000000019</v>
      </c>
      <c r="P39" s="4">
        <f>SUM(P5,-P16)</f>
        <v>185114.69999999998</v>
      </c>
      <c r="Q39" s="4"/>
    </row>
  </sheetData>
  <sheetProtection/>
  <mergeCells count="5"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2015-01-30T12:07:53Z</cp:lastPrinted>
  <dcterms:created xsi:type="dcterms:W3CDTF">2014-05-13T09:02:19Z</dcterms:created>
  <dcterms:modified xsi:type="dcterms:W3CDTF">2015-04-23T13:06:43Z</dcterms:modified>
  <cp:category/>
  <cp:version/>
  <cp:contentType/>
  <cp:contentStatus/>
</cp:coreProperties>
</file>