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<sst xmlns="http://schemas.openxmlformats.org/spreadsheetml/2006/main" count="1965" uniqueCount="880">
  <si>
    <t>Развитие и совершенствование системы связи и оповещения Реутовского городского звена МОСЧС: Закупка пусковых блоков автоматизированной системы централизованного оповещения</t>
  </si>
  <si>
    <t xml:space="preserve">Развитие и модернизация системы коллективного оповещения, её техническое обслуживание: Поставка, монтажные и пусконаладочные работы местной системы коллективного оповещения (поэтапная модернизация) </t>
  </si>
  <si>
    <t>Софинансирование мероприятий по созданию комплексной системы экстренного оповещения населения об угрозе возникновения или возникновении ЧС в Московской области («КСЭОН»)</t>
  </si>
  <si>
    <t xml:space="preserve">Обеспечение деятельности муниципального казенного учреждения «Единая дежурная диспетчерская служба города Реутов»:Организация обучения сотрудников МКУ «ЕДДС г. Реутов» в учебно-методическом центре (суточные, оплата за обучение, проживание сотрудников в гостинице, проезд и питание), создание и развитие учебно-материальной базы (приобретение учебно-методической литературы, пособий, изготовление плакатов) </t>
  </si>
  <si>
    <t>Поставки форменной одежды для обеспечения сотрудников МКУ «ЕДДС г. Реутов»</t>
  </si>
  <si>
    <t xml:space="preserve">Развитие и модернизация системы коллективного оповещения, её техническое обслуживание: Техническое обслуживание местной системы коллективного оповещения </t>
  </si>
  <si>
    <t>Развитие и модернизация системы коллективного оповещения, её техническое обслуживание: 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</si>
  <si>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Обеспечение деятельности муниципального казенного учреждения «Единая дежурная диспетчерская служба города Реутов»: Расходы на оплату заработной платы сотрудникам МКУ «ЕДДС г. Реутов»</t>
  </si>
  <si>
    <t xml:space="preserve">Обеспечение деятельности муниципального казенного учреждения «Единая дежурная диспетчерская служба города Реутов»:Оплата услуг банка за перечисление заработной платы сотрудникам МКУ «ЕДДС г. Реутов» (комиссия банка) </t>
  </si>
  <si>
    <t>Обеспечение деятельности муниципального казенного учреждения «Единая дежурная диспетчерская служба города Реутов»: Налог на имущество</t>
  </si>
  <si>
    <t>Обеспечение деятельности муниципального казенного учреждения «Единая дежурная диспетчерская служба города Реутов»: Расходы на функционирование, административно-хозяйственную деятельность  МКУ «ЕДДС г. Реутов» (оплата услуг связи, проведение ремонтных работ, обеспечение мебелью, канцелярскими принадлежностями, расходными материалами, стендами, хозяйственными товарами. Приобретение бытовой, вычислительной, фото, видео техники и оргтехники, аппаратуры связи, электрооборудования, средств измерения, систем видеонаблюдения и автоматической пожарной сигнализации, их ремонт и техническое обслуживание.  Оплата коммунальных услуг). Прочие расходы</t>
  </si>
  <si>
    <t xml:space="preserve">6. «Социальная защита населения города Реутов» на 2015-2019 годы» </t>
  </si>
  <si>
    <t>Социальная защита  отдельных категорий граждан города Реутов</t>
  </si>
  <si>
    <t>Денежная выплата на обеспечение школьной формой либо заменяющим ее комплектом детской одежды для посещения школьных занятий, а также спортивной формой для детей из многодетных семей города Реутов</t>
  </si>
  <si>
    <t xml:space="preserve">Оказание материальной помощи и компенсаций на приобретение индивидуальных диагностических  средств  детей, больных инсулинозависимым сахарным диабетом (иглы, тест-полоски) </t>
  </si>
  <si>
    <t>Оказание материальной помощи и компенсаций на приобретение  современных лекарственных средств,  для лечения  больных злокачественными новообразованиями</t>
  </si>
  <si>
    <t>Оказание материальной помощи и компенсаций жителям города Реутов на приобретение прочих лекарственных препаратов не входящих в Список жизненно необходимых и важнейших лекарственных средств (ЖНВЛС)</t>
  </si>
  <si>
    <t>Предоставление единовременной денежной выплаты лицам, удостоенным звания "Почетный гражданин города Реутов"</t>
  </si>
  <si>
    <t>Мониторинг ситуации на рынке труда</t>
  </si>
  <si>
    <t>Развитие системы отдыха и оздоровления детей</t>
  </si>
  <si>
    <t>Организация отдыха детей младшего школьного возраста на базе организаций образования</t>
  </si>
  <si>
    <t>Подготовка лагерей дневного пребывания к открытию</t>
  </si>
  <si>
    <t>Организация отдыха и оздоровления детей из различных категорий семей, в т.ч. с ТЖС,  в  профильных сменах в  учреждениях отдыха Подмосковья и юга РФ</t>
  </si>
  <si>
    <t>Организация отдыха и оздоровления детей из различных категорий семей, в т.ч., с ТЖС,  в  учреждениях отдыха в других субъектах РФ (Черноморское побережье)</t>
  </si>
  <si>
    <t>Организация отдыха и оздоровления детей-инвалидов, детей с хроническими заболеваниями и детей из семей с ТЖС в санаторно-курортных учреждениях Подмосковья с сопровождением законного представителя ребенка</t>
  </si>
  <si>
    <t>Организация досуга и отдыха детей в Подмосковье в профильных сменах по теме "Подготовка менеджеров школьных будней и праздников" (по рекомендациям образовательных организаций)</t>
  </si>
  <si>
    <t>Организация работы по  частичной компенсации (частичной оплате)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</t>
  </si>
  <si>
    <t>Организация  и проведение семинара по охране труда и технике безопасности для сотрудников лагерей дневного пребывания  и сопровождающих организованных групп детей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</si>
  <si>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</si>
  <si>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(Подмосковье)</t>
  </si>
  <si>
    <t>Организация отдыха и оздоровления детей из  семей с ТСЖ, в загородных учреждениях отдыха Подмосковья и в  других субъектах РФ (Черноморское побережье) по путевкам от МСЗН МО через РУСЗН</t>
  </si>
  <si>
    <t>Организация работы по трудовой занятости подростков, формирование трудовых отрядов.</t>
  </si>
  <si>
    <t>Организация досуга детей на базе летних площадок</t>
  </si>
  <si>
    <t>Доступная среда</t>
  </si>
  <si>
    <t>Оборудование  пешеходных переходов</t>
  </si>
  <si>
    <t>Оборудование пандусами и поручнями храма на южной стороне ул.Октября, вл.14</t>
  </si>
  <si>
    <t>Приобретение оборудования "Информационная индукционная система для слабослышащих" для муниципального учреждения "Физкультурно-оздоровительный комплекс" (ул.Октября д.2Б)</t>
  </si>
  <si>
    <t>Оборудование санитарно-гигиенического помещения МУК "Централизованная библиотечная система"</t>
  </si>
  <si>
    <t>Приобретение и установка оборудования, способствующего повышению доступности муниципального учреждения "Физкультурно-оздоровительный комплекс" (ул.Октября д.2Б)</t>
  </si>
  <si>
    <t>Оборудование опорными поручнями для инвалидов-колясочников пандуса приемного отделения хирургии на территории ГАУЗ МО "ЦГКБ г.Реутов" и пандуса стоматологии (Юбилейный пр-т д.6)</t>
  </si>
  <si>
    <t>Устройство пандуса для инвалидов-колясочников на входе в родильное отделение на территории ГАУЗ МО "ЦГКБ г.Реутов"</t>
  </si>
  <si>
    <t>Оборудование опорными поручнями для инвалидов-колясочников пандуса в родильное отделение на территории ГАУЗ МО "ЦГКБ г.Реутов" и устройство откидного пандуса в отделении физиотерапии (ул.Ленина д.8)</t>
  </si>
  <si>
    <t>Актуализация сведений паспортов доступности объектов социальной сферы</t>
  </si>
  <si>
    <t>Предоставление гражданам субсидий на оплату жилого помещения и коммунальных услуг в городе  Реутов</t>
  </si>
  <si>
    <t>Предоставление гражданам жилищных субсидий на оплату жилого помещения и коммунальных услуг</t>
  </si>
  <si>
    <t>Услуги за доставку и пересылку субсидий кредитным организациям</t>
  </si>
  <si>
    <t>Обеспечение предоставления гражданам субсидий на оплату жилого помещения и коммунальных услуг</t>
  </si>
  <si>
    <t>Создание условий для охраны здоровья и формирования здорового образа жизни жителей города Реутов</t>
  </si>
  <si>
    <t xml:space="preserve">Обеспечение размещения информации в СМИ о вреде табака и табакокурения </t>
  </si>
  <si>
    <t>Проведение разъяснительных работ в общеобразовательных учреждениях города о вреде табака и табакокурения</t>
  </si>
  <si>
    <t>Организация работы по привлечению специалистов для проведения консультативных приемов жителей города</t>
  </si>
  <si>
    <t xml:space="preserve">Организация и проведение городских мероприятий (День здорового сердца и др.) с возможностью проведения </t>
  </si>
  <si>
    <t>Организация работ по  размещению социальных рекламных роликов по вопросу профилактики алкоголизма</t>
  </si>
  <si>
    <t>Предоставление служебного жилья (не менее трех квартир в год), койко-мест в общежитии на время исполнения трудовых обязанностей</t>
  </si>
  <si>
    <t>Предоставление возможности устройства детей в детские дошкольные образовательные  учреждения</t>
  </si>
  <si>
    <t>Создание условий открытия на территории города Реутов профильных классов медицинской направленности</t>
  </si>
  <si>
    <t>Строительство городской поликлиники в 10-А микрорайоне города Реутов</t>
  </si>
  <si>
    <t>Строительство пристройки к городской поликлинике №1 (ул.Гагарина д.4)</t>
  </si>
  <si>
    <t>Обеспечение полноценным питанием беременных женщин, кормящих матерей и детей в возрасте до трех лет</t>
  </si>
  <si>
    <t xml:space="preserve">Обеспечение содержания инженерных коммуникаций и  прилегающих дорог к медицинской организации , находящихся на балансе муниципального образования </t>
  </si>
  <si>
    <t>Формирование навыков безопасного поведения у различных категорий участников дорожного движения</t>
  </si>
  <si>
    <t>Обучение безопасному поведению на улицах и дорогах города "Безопасность на дорогах"</t>
  </si>
  <si>
    <t>Проведение в образовательных учреждениях Единых дней проведения родительских собраний, посвященных безопасности дорожного движения</t>
  </si>
  <si>
    <t>Проведение профилактических мероприятий по поведению безопасного дорожного движения</t>
  </si>
  <si>
    <t>Проведение конкурсов творческих работ в образовательных учреждениях</t>
  </si>
  <si>
    <t>Проведение в дошкольных образовательных учреждениях городских смотр-конкурсов "Зеленый огонек"</t>
  </si>
  <si>
    <t>Освещение в СМИ проводимые профилактические мероприятия по безопасности дорожного движения</t>
  </si>
  <si>
    <t>Предоставление информации по смертности от ДТП по городу Реутов</t>
  </si>
  <si>
    <t>Проведение городского конкурса макетов дорожных знаков "Дорогу детям"</t>
  </si>
  <si>
    <t>Проведение игры-квест на знание правил дорожного движения "Безопасная дорога" (пешеходная зона в северной части города)</t>
  </si>
  <si>
    <t>Проведение игры-квест "Знание ПДД залог безопасности на дорогах" (городской парк в южной части города)</t>
  </si>
  <si>
    <t>Проведение городского конкурса рисунков "Безопасный путь домой"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</si>
  <si>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</si>
  <si>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Мероприятие 10.1</t>
  </si>
  <si>
    <t>Строительство общеобразовательной школы на 1100 мест (к-1), мкр.10А</t>
  </si>
  <si>
    <t>Мероприятие 10.2</t>
  </si>
  <si>
    <t>Строительство общеобразовательной школы на 810 мест, мкр.6А</t>
  </si>
  <si>
    <t>«Дополнительное образование, воспитание и психолого-социальное сопровождение детей»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</si>
  <si>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</si>
  <si>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Мероприятие 1.1.1</t>
  </si>
  <si>
    <t>«Детско-юношеская спортивная школа», Дом детского творчества</t>
  </si>
  <si>
    <t>Мероприятие 1.1.2</t>
  </si>
  <si>
    <t>Приалит</t>
  </si>
  <si>
    <t>Мероприятие 1.1.3</t>
  </si>
  <si>
    <t>«Хоровая студия «Радуга»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</si>
  <si>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</si>
  <si>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Мероприятие 1.2.1</t>
  </si>
  <si>
    <t>Мероприятие 1.2.2</t>
  </si>
  <si>
    <t>"Приалит"</t>
  </si>
  <si>
    <t>Мероприятие 1.2.3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</si>
  <si>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 в сфере образования</t>
  </si>
  <si>
    <t>Предоставление медицинского сопровождения (скорой помощи) на соревнования</t>
  </si>
  <si>
    <t xml:space="preserve">выполнено на 85.85%
</t>
  </si>
  <si>
    <t>Ремонт двух спортивных залов в МБОУ дополнительного образования  детей "Детско-юношеская спортивная школа"</t>
  </si>
  <si>
    <t>Медосмотр сотрудников дошкольных образовательных учреждений, аккредитация рабочих мест, обучение техники безопасности</t>
  </si>
  <si>
    <t>Повышение квалификации сотрудников дополнительного образования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</si>
  <si>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</si>
  <si>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</si>
  <si>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Приобретение оборудования, производственного и хозяйственного инвентаря, музыкальных инструментов, текущий ремонт помещений школ</t>
  </si>
  <si>
    <t>Проектно-изыскательские и строительно-монтажные работы по реконструкции с пристройкой Школы искусств по улице Южной, д.17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</si>
  <si>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</si>
  <si>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«Обеспечивающая программа»</t>
  </si>
  <si>
    <t>Предоставление субсидий на выполнение муниципального задания по ведению бухгалтерского учета в соответствии с действующими правовыми актами, составление бухгалтерской, налоговой и статистической отчетности</t>
  </si>
  <si>
    <t>Предоставление субсидии на оплату труда</t>
  </si>
  <si>
    <t>Предоставление субсидий на закупку товаров, работ, услуг</t>
  </si>
  <si>
    <t xml:space="preserve">Предоставление субсидий на выполнение муниципального задания хозяйственно-эксплутационной конторой </t>
  </si>
  <si>
    <t>Мероприятие 2.1.1</t>
  </si>
  <si>
    <t>Мероприятие 2.1.2</t>
  </si>
  <si>
    <t>Предоставление субсидии на закупки, услуги</t>
  </si>
  <si>
    <t xml:space="preserve">выполнено на 98,1%
</t>
  </si>
  <si>
    <t>Предоставление субсидий Управлению образования</t>
  </si>
  <si>
    <t>Расходы на выплату персоналу в целях обеспечения выполнения функций муниципальными органами</t>
  </si>
  <si>
    <t>Иные закупки товаров, услуг и прочих расходов</t>
  </si>
  <si>
    <t>Предоставление субсидий на оплату труда и начисления</t>
  </si>
  <si>
    <t>Закупка товаров, работ, услуг</t>
  </si>
  <si>
    <t>Выполнено на 74,5%</t>
  </si>
  <si>
    <t>5. «Безопасность городского округа Реутов на 2015-2019 годы»</t>
  </si>
  <si>
    <t>Профилактика преступлений и иных правонарушений в городе Реутов Московской области на 2015 – 2019 годы.</t>
  </si>
  <si>
    <t>Охрана здания муниципального казённого учреждения «Муниципальное юридическое бюро»</t>
  </si>
  <si>
    <t>Охрана муниципальных учреждений, подведомственных отделу по физической культуре, спорту  и работе с молодёжью Администрации города</t>
  </si>
  <si>
    <t>Охрана муниципальных учреждений, подведомственных отделу культуры Администрация города Реутов:</t>
  </si>
  <si>
    <t>Охрана муниципальных учреждений, подведомственные Управлению образования Администрации города Реутов:</t>
  </si>
  <si>
    <t xml:space="preserve">Степень выполнения мероприятий 100%. Обеспечено охраной 32 объекта.
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</si>
  <si>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и антикризисной деятельности по профилактике терроризма и экстремизма. Изготовление видеороликов, памяток антитеррористической направленности.</t>
  </si>
  <si>
    <t>Охрана административного здания МФЦ (ул. Победы, д. 7)</t>
  </si>
  <si>
    <t xml:space="preserve">Приобретение средств связи, оргтехники, технических средств видеонаблюдения и их установка. </t>
  </si>
  <si>
    <t>Установка видеокамер в учреждениях, подведом-ственных отделу по физической культуре, спорту и работе с молодёжью Администрации города Реутов:</t>
  </si>
  <si>
    <t>Оплата договоров с отделом вневедомственной охраны полиции по незамедлительному реагированию на сигналы КТС в</t>
  </si>
  <si>
    <t>Техническое обслуживание оборудования и технических средств муниципальных объектов</t>
  </si>
  <si>
    <t xml:space="preserve">Контроль и обслуживание комплекса технических средств охраны и объектов приёмо-передающей аппаратуры (ТСО) </t>
  </si>
  <si>
    <t>Приобретение средств связи для обеспечения надежной радиосвязи во время проведения мероприятий с массовым участием людей</t>
  </si>
  <si>
    <t>Проведение бесед, направленных на активизацию борьбы с уличной преступностью, при организации и проведение спортивно-массовых и физкультурно-оздоровительных мероприятий для молодежи</t>
  </si>
  <si>
    <t>Проведение семинаров для руководителей и специалистов муниципальных образовательных учреждений по вопросам профилактики безнадзорности и правонарушений среди несовершеннолетних</t>
  </si>
  <si>
    <t>Проведение работы по привлечению подростковой молодежи, в городские кружи, с целью отвлечения ее от негативного образа жизни</t>
  </si>
  <si>
    <t>Использование наглядной агитации по профилактике наркомании в период проведения спортивного мероприятия «Молодежь Реутова – против наркотиков»</t>
  </si>
  <si>
    <t>Проведение разъяснительной работы (беседы) с допризывниками по пропаганде патриотизма  и недопущения употребления наркотических средств и психотропных веществ в ходе проведения соревнований  «Готов к защите Отечества»</t>
  </si>
  <si>
    <t>Раздача агитационных материалов по профилактике наркомании в период проведения городских соревнований по футболу среди дворовых команд «Вперед мальчишки»</t>
  </si>
  <si>
    <t>Проведение мероприятий среди детей «Не сломай судьбу свою», «Выбор между жизнью и смертью»</t>
  </si>
  <si>
    <t>Проведение ежегодного мероприятия по профилактике наркомании и отвлечения молодежи от асоциального образа жизни «Молодежь Реутова выбирает здоровый образ жизни»</t>
  </si>
  <si>
    <t>Организация и проведение экскурсий в картинной галереи города по привлечению к культурно-творческой деятельности детей и подростков, а также демонстрация наглядных материалов об опасности употребления наркотических средств и психотропных веществ</t>
  </si>
  <si>
    <t>Приобретение иммунохроматографических тестов для проведения тестирования в образовательных учреждениях по выявлению  учащихся, употребляющих наркотические и психоактивные вещества</t>
  </si>
  <si>
    <t>Мероприятие 5.8</t>
  </si>
  <si>
    <t>Проведение тестирования в образовательных учреждениях по выявлению учащихся употребляющих наркотические средства и психоактивные вещества</t>
  </si>
  <si>
    <t>Мероприятие 5.9</t>
  </si>
  <si>
    <t>Проведение конкурсов атинаркотических плакатов и рисунков</t>
  </si>
  <si>
    <t>Обеспечение мероприятий гражданской обороны на территории городского округа Реутов на 2015-2019 годы.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</si>
  <si>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</si>
  <si>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Изготовление стендов «Уголок гражданской защиты (обороны)» 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</t>
  </si>
  <si>
    <t>Создание в городе Реутов системы учебно-консультативных пунктов по ГО, ЧС и ПБ при жилищно-коммунальных органах, оборудование учебных классов ГО и ЧС (Закупка стендов, мебели, средств индивидуальной защиты, приборов радиационной и химической разведки, первичных средств пожаротушения, мультимедийного оборудования, средств связи, переносных мегафонов, вычислительной, фото, видео техники и оргтехники, электрооборудования, средств измерения, учебно-методической литературы)</t>
  </si>
  <si>
    <t>Разработка Плана размещения населения города Реутов в защитных сооружениях и укрытиях при угрозе и возникновении чрезвычайных ситуаций мирного и военного времени (с детализацией до микрорайонов)</t>
  </si>
  <si>
    <t>Разработка нормативных, планирующих и методических документов по эвакуации населения города (План эвакуации, документация сборных эвакуационных пунктов)</t>
  </si>
  <si>
    <t>Ремонт и техническое обслуживание системы вентиляции учебного класса ГО (приобретение фильтров и средств регенерации (ФЯР, ФП 10У, ГК-1.2-9, ДК-1, ДК-2, УЗС-1, МЗС-2))</t>
  </si>
  <si>
    <t>Разработка проектной документации по строительству (перепланировке) объектов гражданской обороны (обмывочных пунктов, быстровозводимых убежищ, пунктов обеззараживания и специальной обработки), при развёртывании в особый период</t>
  </si>
  <si>
    <t>Создание городского резерва средств индивидуальной защиты для обеспечения муниципальных организаций, предприятий и учреждений (закупка противогазов, респираторов, приборов радиационной и химической разведки, моющих средств,  дегазирующих дезинфицирующих, дезактивирующих веществ и растворов)</t>
  </si>
  <si>
    <t>Снижение рисков и смягчение последствий чрезвычайных ситуаций природного и техногенного характера на территории городского округа Реутов на 2015-2019 годы.</t>
  </si>
  <si>
    <t>Приобретение оборудования, оргтехники, мебели, плакатов для оснащения классов по предмету обучения «Основы безопасности жизнедеятельности» в образовательных учреждениях города</t>
  </si>
  <si>
    <t>Приобретение оборудования для организации работы кружков (секций) «Школа безопасности» в муниципальных образовательных учреждениях (компасы, карабины с муфтами, веревки, палатки с тентами и стойками, костровое хозяйство, тенты для кухни, варочная посуда, шанцевый инструмент, электрические фонари, противогазы, костюмы химзащитные Л-1 (ОЗК),    рюкзаки с полиэтиленовыми вкладышами, спальные мешки, штормовые костюмы, накидки от дождя, медицинские аптечки)</t>
  </si>
  <si>
    <t>Проведение тактико-специального учения со сводной командой городского округа Реутов</t>
  </si>
  <si>
    <t>Проведение объектовых тренировок по действиям органов управления, персонала и НАСФ в условиях чрезвычайных ситуаций</t>
  </si>
  <si>
    <t xml:space="preserve">0%
</t>
  </si>
  <si>
    <t>Приобретение имущества, средств связи, фото и видеоаппаратуры, систем видеонаблюдения, учебно-методической литературы, плакатов, разработка планирующих документов в целях обеспечения штаба руководства, качественной подготовки и эффективного проведения тактико-специальных, комплексны учений и тренировок с подразделениями Реутовского городского звена МОСЧС</t>
  </si>
  <si>
    <t>Техническое обслуживание средств связи, фото и видеоаппаратуры, систем видеонаблюдения</t>
  </si>
  <si>
    <t xml:space="preserve">Изготовление и установка  предупреждающих и информационных указателей, стендов </t>
  </si>
  <si>
    <t>Издание листовок и брошюр по тематике обеспечения безопасности людей на водных объектах</t>
  </si>
  <si>
    <t>Поставки учебных пособий по тематике обеспечения безопасности людей на водных объектах</t>
  </si>
  <si>
    <t>Разработка паспорта безопасности городского округа Реутов Московской области</t>
  </si>
  <si>
    <t xml:space="preserve">Разработка плана ликвидации  аварийного разлива нефти и нефтепродуктов на территории городского округа Реутов Московской области </t>
  </si>
  <si>
    <t>Разработка паспорта территории городского округа Реутов</t>
  </si>
  <si>
    <t>Разработка паспортов территорий микрорайонов городского округа Реутов</t>
  </si>
  <si>
    <t>Изготовление информационных буклетов, листовок, брошюр по тематике предупреждения и ликвидации чрезвычайных ситуаций</t>
  </si>
  <si>
    <t>Создание резерва материальных ресурсов городского округа Реутов для ликвидации чрезвычайных ситуаций, в том числе последствий террористических актов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</si>
  <si>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</si>
  <si>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Обеспечение пожарной безопасности на территории городского округа Реутов на 2015-2019 годы.</t>
  </si>
  <si>
    <t>Приобретение первичных средств пожаротушения для обеспечения муниципальных учреждений</t>
  </si>
  <si>
    <t>Ремонт и восстановление городских противопожарных гидрантов</t>
  </si>
  <si>
    <t>Подача воды для пожаротушения</t>
  </si>
  <si>
    <t xml:space="preserve">Поставка, монтажные и пусконаладочные работы системы коллективного оповещения населения о пожарах и чрезвычайных ситуациях </t>
  </si>
  <si>
    <t>Обслуживание системы передачи тревожного сигнала пожарной сигнализации с МАУ «Спорткомплекс «Старт» на станцию мониторинга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</si>
  <si>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  дополнительного образования  - учреждений культуры </t>
  </si>
  <si>
    <t xml:space="preserve">Техническое обслуживание системы передачи сигнала пожарной сигнализации с учреждений, подведомственных отделу культуры на станцию мониторинга: -  дополнительного образования  - учреждений культуры </t>
  </si>
  <si>
    <t>Выполнение работ по монтажу системы автоматической пожарной сигнализации и системы оповещения людей о пожаре в городской библиотеке № 4 и ДМШ №2 (ул. Некрасова, дом 18)</t>
  </si>
  <si>
    <t>Техническое обслуживание системы автоматической пожарной сигнализации физкультурно-оздоровительного комплекса</t>
  </si>
  <si>
    <t>Закупка первичных средств пожаротушения, знаков пожарной безопасности и изготовление плана эвакуации для МАУ «ФОК»</t>
  </si>
  <si>
    <t>Выполнение работ по монтажу системы автоматической пожарной сигнализации и системы оповещения людей о пожаре в МУ «Подростково-молодежный центр»</t>
  </si>
  <si>
    <t>Техническое обслуживание системы автоматической пожарной сигнализации в МУ «Подростково-молодежный центр»</t>
  </si>
  <si>
    <t>Выполнение противопожарных мероприятий в помещениях МУ «СОКИ «Риск-М»</t>
  </si>
  <si>
    <t>Работы по противопожарной обработке деревянных конструкций в МУ «Молодежный культурно-досуговый центр»</t>
  </si>
  <si>
    <t xml:space="preserve">Техническое обслуживание системы автоматической пожарной сигнализации в учреждениях образования: муниципальные общеобразовательные школы (в том числе Гимназия) </t>
  </si>
  <si>
    <t>Техническое обслуживание системы автоматической пожарной сигнализации в учреждениях, образования:муниципальная общеобра-зовательная школа № 10</t>
  </si>
  <si>
    <t>Техническое обслуживание системы автоматической пожарной сигнализации в учреждениях образования: муниципальные дошкольные образовательные учреждения (в том числе бюджетные учрежд.)</t>
  </si>
  <si>
    <t>Техническое обслуживание системы автоматической пожарной сигнализации в учреждениях, образования:муниципальное коррек-ционное учреждение – 1</t>
  </si>
  <si>
    <t>Техническое обслуживание системы автоматической пожарной сигнализации в учреждениях, образования:муниципальные образова-тельные учреждения дополни-тельного образования детей – 3 учреждения</t>
  </si>
  <si>
    <t xml:space="preserve">Техническое обслуживание системы автоматической пожарной сигнализации в учреждениях, образования:муниципальное учреждение «ХЭК» 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</si>
  <si>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 муниципальные общеобразовательные школы (в том числе Гимназия)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</si>
  <si>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 муниципальные дошкольные образовательные учреждения (в том числе бюджетные учреждения)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</si>
  <si>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мониторинга:муниципальное коррекционное учреждение – 1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</si>
  <si>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мониторинга:муниципальные образова-тельные учреждения дополни-тельного образования детей – 3 учреждения</t>
  </si>
  <si>
    <t xml:space="preserve"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муниципальное образовательное учреждение школа № 10 </t>
  </si>
  <si>
    <t>Мероприятие 1.27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</si>
  <si>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муниципальные автономные дошкольные учреждения № 5,8,13</t>
  </si>
  <si>
    <t>Мероприятие 1.28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</si>
  <si>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муниципальные автономные дошкольные учреждения № 9,11</t>
  </si>
  <si>
    <t>Мероприятие 1.29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</si>
  <si>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муниципальные автономные дошкольные учреждения (Новый д/сад 1, Новый д/сад 2)</t>
  </si>
  <si>
    <t>Мероприятие 1.30</t>
  </si>
  <si>
    <t>Техническое обслуживание системы светозвукового оповещения для маломобильных граждан (муниципальное образовательное учреждение школа № 10)</t>
  </si>
  <si>
    <t>Мероприятие 1.31</t>
  </si>
  <si>
    <t xml:space="preserve">Огнезащитная обработка деревянных конструкций зданий и сооружений, штор, проверка на горючесть: СОШ </t>
  </si>
  <si>
    <t>Мероприятие 1.32</t>
  </si>
  <si>
    <t xml:space="preserve">Огнезащитная обработка деревянных конструкций зданий и сооружений, штор, проверка на горючесть: Гимназия </t>
  </si>
  <si>
    <t>Мероприятие 1.33</t>
  </si>
  <si>
    <t xml:space="preserve">Огнезащитная обработка деревянных конструкций зданий и сооружений, штор, проверка на горючесть: Учреждения дополнительного образования </t>
  </si>
  <si>
    <t>Мероприятие 1.34</t>
  </si>
  <si>
    <t>Обслуживание систем противодымной защиты: МАДОУ</t>
  </si>
  <si>
    <t>Мероприятие 1.35</t>
  </si>
  <si>
    <t xml:space="preserve">Обслуживание систем противодымной защиты: СОШ </t>
  </si>
  <si>
    <t>Мероприятие 1.36</t>
  </si>
  <si>
    <t>Замена автоматической пожарной сигнализации (АПС), выработавшей установленные сроки эксплуатации: МБДОУ</t>
  </si>
  <si>
    <t>Мероприятие 1.37</t>
  </si>
  <si>
    <t>Замена автоматической пожарной сигнализации (АПС), выработавшей установленные сроки эксплуатации: СОШ</t>
  </si>
  <si>
    <t>Мероприятие 1.38</t>
  </si>
  <si>
    <t>Замена автоматической пожарной сигнализации (АПС), выработавшей установленные сроки эксплуатации: Гимназия</t>
  </si>
  <si>
    <t>Мероприятие 1.39</t>
  </si>
  <si>
    <t>Замер сопротивления изоляции электропроводки в образовательных организациях: МАДОУ</t>
  </si>
  <si>
    <t>Мероприятие 1.40</t>
  </si>
  <si>
    <t>Замер сопротивления изоляции электропроводки в образовательных организациях: МБДОУ</t>
  </si>
  <si>
    <t>Мероприятие 1.41</t>
  </si>
  <si>
    <t>Замер сопротивления изоляции электропроводки в образовательных организациях: СОШ</t>
  </si>
  <si>
    <t>Мероприятие 1.42</t>
  </si>
  <si>
    <t>Замер сопротивления изоляции электропроводки в образовательных организациях: Гимназия</t>
  </si>
  <si>
    <t>Мероприятие 1.43</t>
  </si>
  <si>
    <t>Замер сопротивления изоляции электропроводки в образовательных организациях: Учреждения дополнит. образования</t>
  </si>
  <si>
    <t>Мероприятие 1.44</t>
  </si>
  <si>
    <t>Замер сопротивления изоляции электропроводки в образовательных организациях: муниципальное коррекционное учреждение – 1</t>
  </si>
  <si>
    <t>Мероприятие 1.45</t>
  </si>
  <si>
    <t>Приобретение первичных средства пожаротушения: МАДОУ</t>
  </si>
  <si>
    <t>Мероприятие 1.46</t>
  </si>
  <si>
    <t>Приобретение первичных средства пожаротушения: МБДОУ</t>
  </si>
  <si>
    <t>Мероприятие 1.47</t>
  </si>
  <si>
    <t>Приобретение первичных средства пожаротушения: СОШ</t>
  </si>
  <si>
    <t>Мероприятие 1.48</t>
  </si>
  <si>
    <t>Приобретение первичных средства пожаротушения: Гимназия</t>
  </si>
  <si>
    <t>Мероприятие 1.49</t>
  </si>
  <si>
    <t>Приобретение первичных средства пожаротушения: Учреждения доп. образования</t>
  </si>
  <si>
    <t>Мероприятие 1.50</t>
  </si>
  <si>
    <t>Испытание систем внутреннего пожарного водопровода в образовательных организациях: МАДОУ</t>
  </si>
  <si>
    <t>Мероприятие 1.51</t>
  </si>
  <si>
    <t>Испытание систем внутреннего пожарного водопровода в образовательных организациях: МБДОУ</t>
  </si>
  <si>
    <t>Мероприятие 1.52</t>
  </si>
  <si>
    <t>Испытание систем внутреннего пожарного водопровода в образовательных организациях: СОШ</t>
  </si>
  <si>
    <t>Мероприятие 1.53</t>
  </si>
  <si>
    <t>Испытание систем внутреннего пожарного водопровода в образовательных организациях: Учреждения дополнительного образования</t>
  </si>
  <si>
    <t>Мероприятие 1.54</t>
  </si>
  <si>
    <t>Испытание систем внутреннего пожарного водопровода в образовательных организациях: Гимназия</t>
  </si>
  <si>
    <t>Мероприятие 1.55</t>
  </si>
  <si>
    <t>Испытание наружных эвакуационных противопожарных лестниц: МАДОУ</t>
  </si>
  <si>
    <t>Мероприятие 1.56</t>
  </si>
  <si>
    <t>Испытание наружных эвакуационных противопожарных лестниц: МБДОУ</t>
  </si>
  <si>
    <t>Мероприятие 1.57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</si>
  <si>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МАДОУ</t>
  </si>
  <si>
    <t>Мероприятие 1.58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</si>
  <si>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МБДОУ</t>
  </si>
  <si>
    <t>Мероприятие 1.59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</si>
  <si>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СОШ</t>
  </si>
  <si>
    <t>Мероприятие 1.60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</si>
  <si>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Гимназия</t>
  </si>
  <si>
    <t>Мероприятие 1.61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</si>
  <si>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Учреждения доп. образования</t>
  </si>
  <si>
    <t>Мероприятие 1.62</t>
  </si>
  <si>
    <t>Автоматические установки пожаротушения (пиростикеры): МАДОУ</t>
  </si>
  <si>
    <t>Мероприятие 1.63</t>
  </si>
  <si>
    <t>Автоматические установки пожаротушения (пиростикеры): МБДОУ</t>
  </si>
  <si>
    <t>Мероприятие 1.64</t>
  </si>
  <si>
    <t>Автоматические установки пожаротушения (пиростикеры): СОШ</t>
  </si>
  <si>
    <t>Мероприятие 1.65</t>
  </si>
  <si>
    <t>Автоматические установки пожаротушения (пиростикеры): Гимназия</t>
  </si>
  <si>
    <t>Мероприятие 1.66</t>
  </si>
  <si>
    <t>Автоматические установки пожаротушения (пиростикеры): Учреждения доп. образования</t>
  </si>
  <si>
    <t>Мероприятие 1.67</t>
  </si>
  <si>
    <t>Автоматические установки пожаротушения (пиростикеры): муниципальное коррекционное учреждение – 1</t>
  </si>
  <si>
    <t>Мероприятие 1.68</t>
  </si>
  <si>
    <t>Выполнение работ по техническому обслуживанию систем противопожарной защиты</t>
  </si>
  <si>
    <t xml:space="preserve">Разработка, изготовление и распространение в жилом секторе города Реутов памяток и листовок на противопожарную тематику </t>
  </si>
  <si>
    <t>Изготовление стендов «Уголок пожарной безопасности» 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 города</t>
  </si>
  <si>
    <t>Обучение  ответственного  за противопожарные мероприятия в МУ «Подростково-молодежный центр»</t>
  </si>
  <si>
    <t>Обучение ответственного за противопожарные мероприятия в МАУ «Физкультурно-оздоровительный комплекс»</t>
  </si>
  <si>
    <t>Обучение пожарно-техническому минимуму персонала образовательных учреждений: МАДОУ</t>
  </si>
  <si>
    <t>Обучение пожарно-техническому минимуму персонала образовательных учреждений: МБДОУ</t>
  </si>
  <si>
    <t xml:space="preserve">Обучение пожарно-техническому минимуму персонала образовательных учреждений: СОШ </t>
  </si>
  <si>
    <t xml:space="preserve">Обучение пожарно-техническому минимуму персонала образовательных учреждений: Гимназия </t>
  </si>
  <si>
    <t>Обучение пожарно-техническому минимуму персонала образовательных учреждений: Учреждения дополнительного образования</t>
  </si>
  <si>
    <t>Обучение пожарно-техническому минимуму персонала образовательных учреждений: муниципальное коррекционное учреждение – 1</t>
  </si>
  <si>
    <t xml:space="preserve">Оказание услуг по созданию 3D визуализации потенциально опасных объектов, объектов с массовым пребыванием людей, образования, здравоохранения, социальной сферы, системы жизнеобеспечения населения города Реутов с интерактивным планом помещений </t>
  </si>
  <si>
    <t>Материально-техническое 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</si>
  <si>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Развитие и совершенствование систем оповещения и информирования населения городского округа Реутов на 2015-2019 годы.</t>
  </si>
  <si>
    <t>Развитие и совершенствование системы связи и оповещения Реутовского городского звена МОСЧС: Закупка переносных мегафонов</t>
  </si>
  <si>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</si>
  <si>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</si>
  <si>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2015 год 
 (тыс. руб.) </t>
  </si>
  <si>
    <t xml:space="preserve">Выполнено 
 (тыс. руб.) </t>
  </si>
  <si>
    <t>Степень и результаты выполнения  мероприятия в соответствии с перечнем стандартных процедур</t>
  </si>
  <si>
    <t xml:space="preserve">Профинансировано 
 (тыс. руб.) </t>
  </si>
  <si>
    <t>1</t>
  </si>
  <si>
    <t>2</t>
  </si>
  <si>
    <t>3</t>
  </si>
  <si>
    <t>4</t>
  </si>
  <si>
    <t>5</t>
  </si>
  <si>
    <t>6</t>
  </si>
  <si>
    <t>Подпрограмма 1</t>
  </si>
  <si>
    <t>Развитие малого и среднего предпринимательства</t>
  </si>
  <si>
    <t xml:space="preserve">Выполнено на 100%
</t>
  </si>
  <si>
    <t>Мероприятие 1.1</t>
  </si>
  <si>
    <t>Создание и обеспечение деятельности центра молодежного инновационного творчества</t>
  </si>
  <si>
    <t xml:space="preserve">Финансирование не предусмотрено
</t>
  </si>
  <si>
    <t>Мероприятие 2.1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</si>
  <si>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 товаров (работ, услуг)</t>
  </si>
  <si>
    <t>Мероприятие 2.2</t>
  </si>
  <si>
    <t xml:space="preserve">Частичная компенсация затрат в виде грантов субъектам малого предпринимательства, действующим менее 1 года </t>
  </si>
  <si>
    <t>Мероприятие 2.3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</si>
  <si>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 оборудования</t>
  </si>
  <si>
    <t>Мероприятие 2.4</t>
  </si>
  <si>
    <t>Частичная компенсация затрат субъектам малого и среднего предпринимательства на уплату процентов по кредитам, привлеченным в российских кредитных организациях</t>
  </si>
  <si>
    <t>Мероприятие 3.1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</si>
  <si>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игровых, тренинговых мероприятий, образовательных курсов, олимпиады по предпринимательству, семинаров, мастер-классов в школах и вузах)</t>
  </si>
  <si>
    <t>Мероприятие 3.2</t>
  </si>
  <si>
    <t>Выпуск печатных изданий по предпринимательству</t>
  </si>
  <si>
    <t>Подпрограмма 2</t>
  </si>
  <si>
    <t>Создание условий для устойчивого экономического развития</t>
  </si>
  <si>
    <t>Улучшение качества администрирования инвестиционной деятельности</t>
  </si>
  <si>
    <t>Мероприятие 1.2</t>
  </si>
  <si>
    <t>Информационно-консультативная поддержка субъектов инвестиционной деятельности</t>
  </si>
  <si>
    <t>Мероприятие 1.3</t>
  </si>
  <si>
    <t>Формирование перечня инвестиционных проектов, реализуемых (предполагаемых к реализации) на территории города</t>
  </si>
  <si>
    <t>Мероприятие 1.4</t>
  </si>
  <si>
    <t>Формирование перечня  промышленных площадок для привлечения потенциальных инвесторов</t>
  </si>
  <si>
    <t>Мероприятие 1.5</t>
  </si>
  <si>
    <t>Создание индустриального парка</t>
  </si>
  <si>
    <t>Мероприятие 1.6</t>
  </si>
  <si>
    <t>Разработка инвестиционного паспорта города</t>
  </si>
  <si>
    <t>Организация деятельности по развитию и поддержке социальной, инженерной и инновационной инфраструктуры города Реутов как наукограда РФ</t>
  </si>
  <si>
    <t>Координация деятельности организаций научно-производственного комплекса города</t>
  </si>
  <si>
    <t>Подпрограмма 3</t>
  </si>
  <si>
    <t>Развитие потребительского рынка</t>
  </si>
  <si>
    <t xml:space="preserve">Выполнено на 229,5%
</t>
  </si>
  <si>
    <t>Ввод объектов потребительского рынка и услуг на территории городского округа Реутов</t>
  </si>
  <si>
    <t>Информационно-консультативная поддержка субъектов торговли, общественного питания и бытового обслуживания населения</t>
  </si>
  <si>
    <t xml:space="preserve">Улучшение качества администрирования деятельности субъектов потребительского рынка </t>
  </si>
  <si>
    <t xml:space="preserve">Возмещение расходов на транспортировку (перевозку)    умерших не имеющих супруга, близких родственников, либо законного представителя умершего, а также иных умерших найденных на территории города Реутов на судебно-медицинское и патологоанатомическое исследование в Судебно-медицинский морг городского округа Балашиха </t>
  </si>
  <si>
    <t>Организация и размещение межмуниципального кладбища для городских округов Реутов и Железнодорожный</t>
  </si>
  <si>
    <t>Подпрограмма 4</t>
  </si>
  <si>
    <t>Развитие конкуренции</t>
  </si>
  <si>
    <t>Определение Уполномоченного органа по развитию конкуренции в муниципальном образовании</t>
  </si>
  <si>
    <t xml:space="preserve">Финансирование не предусмотрено, уполномоченный орган определен
</t>
  </si>
  <si>
    <t>Создание Рабочей группы по развитию конкуренции в муниципальном образовании. В состав Рабочей группы должны входить: руководители или заместители руководителей Уполномоченного органа; представители общественных организаций; представители потребителей товаров и услуг; иные участники</t>
  </si>
  <si>
    <t xml:space="preserve">Финансирование не предусмотрено, Рабочая группа создана
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</si>
  <si>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</si>
  <si>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("дорожной карты") по развитию конкуренции в муниципальном образовании</t>
  </si>
  <si>
    <t>Проведение мониторинга состояния и развития конкурентной среды на рынках товаров и услуг муниципального образования</t>
  </si>
  <si>
    <t xml:space="preserve">Финансирование не предусмотрено,состояния и развития конкурентной среды на рынках товаров и услуг муниципального образования
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</si>
  <si>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муниципальном образовании</t>
  </si>
  <si>
    <t xml:space="preserve">Финансирование не предусмотрено, мероприятие выполнено
</t>
  </si>
  <si>
    <t xml:space="preserve"> </t>
  </si>
  <si>
    <t>Подпрограмма I «Развитие музейного дела, библиотечного дела, культурно-досуговой деятельности и народного творчества в городском округе Реутов на 2015-2019 годы»</t>
  </si>
  <si>
    <t xml:space="preserve">Предоставление субсидии на выполнение муниципального задания МУК «Музейно-выставочный центр»       </t>
  </si>
  <si>
    <t xml:space="preserve">Предоставление субсидии на выполнение муниципального задания МУК «Централизованная библиотечная система»       </t>
  </si>
  <si>
    <t xml:space="preserve">Подписка на периодические издания и комплектование книжного фонда    </t>
  </si>
  <si>
    <t>Мероприятие 1.3.1</t>
  </si>
  <si>
    <t>Комплектование книжного фонда</t>
  </si>
  <si>
    <t>Мероприятие 1.3.2</t>
  </si>
  <si>
    <t>Подписка на периодические издания</t>
  </si>
  <si>
    <t xml:space="preserve">Предоставление субсидии на выполнение муниципального задания МУ «Молодежный культурно-досуговый центр»       </t>
  </si>
  <si>
    <t>Подпрограмма II «Модернизация материально-технической базы объектов культуры»</t>
  </si>
  <si>
    <t xml:space="preserve">Укрепление материально-технической базы  и текущий ремонт МУК «Музейно-выставочный центр».      </t>
  </si>
  <si>
    <t xml:space="preserve">Приобретение оборудования для МУК «Централизованная библиотечная система», капитальный и текущий ремонт.      </t>
  </si>
  <si>
    <t>Благоустройство территории парка на северной стороне</t>
  </si>
  <si>
    <t xml:space="preserve">Мероприятие запланировано на 2016 год
</t>
  </si>
  <si>
    <t>Укрепление материально-технической базы МУ "МКДЦ"</t>
  </si>
  <si>
    <t>Подпрограмма III «Развитие культурно-досуговой сферы жизни населения и организация зрелищных мероприятий в городском округе Реутов на 2015-2019 годы»</t>
  </si>
  <si>
    <t>«День защитника Отечества»</t>
  </si>
  <si>
    <t>«Международный женский день»</t>
  </si>
  <si>
    <t>«Масленица»</t>
  </si>
  <si>
    <t xml:space="preserve">«День работников культуры»   </t>
  </si>
  <si>
    <t>«9 мая»</t>
  </si>
  <si>
    <t xml:space="preserve">«День музеев»   </t>
  </si>
  <si>
    <t>Мероприятие 1.7</t>
  </si>
  <si>
    <t xml:space="preserve"> «День семьи»    </t>
  </si>
  <si>
    <t>Мероприятие 1.8</t>
  </si>
  <si>
    <t xml:space="preserve">«День защиты детей»    </t>
  </si>
  <si>
    <t>Мероприятие 1.9</t>
  </si>
  <si>
    <t xml:space="preserve"> «Бал выпускников»    </t>
  </si>
  <si>
    <t>Мероприятие 1.10</t>
  </si>
  <si>
    <t xml:space="preserve"> «День города»    </t>
  </si>
  <si>
    <t>Мероприятие 1.11</t>
  </si>
  <si>
    <t xml:space="preserve">«День пожилого человека»     </t>
  </si>
  <si>
    <t>Мероприятие 1.12</t>
  </si>
  <si>
    <t xml:space="preserve">«День народного единства»   </t>
  </si>
  <si>
    <t>Мероприятие 1.13</t>
  </si>
  <si>
    <t xml:space="preserve"> «День матери»    </t>
  </si>
  <si>
    <t>Мероприятие 1.14</t>
  </si>
  <si>
    <t xml:space="preserve">«День инвалидов»    </t>
  </si>
  <si>
    <t>Мероприятие 1.15</t>
  </si>
  <si>
    <t xml:space="preserve">«Новый год»    </t>
  </si>
  <si>
    <t>Мероприятие 1.16</t>
  </si>
  <si>
    <t>Дежурство бригады скорой помощи на массовых мероприятиях</t>
  </si>
  <si>
    <t>Мероприятие 1.17</t>
  </si>
  <si>
    <t>Организация прямой трансляции и анонсирования в газете «Реут» культурно-зрелищных мероприятий</t>
  </si>
  <si>
    <t>Мероприятие 1.18</t>
  </si>
  <si>
    <t>Отчетный концерт по итогам года</t>
  </si>
  <si>
    <t>Мероприятие 1.19</t>
  </si>
  <si>
    <t>Мероприятия Администрации</t>
  </si>
  <si>
    <t>Подпрограмма IV «Обеспечение деятельности подведомственного Муниципального учреждения  «Централизованная бухгалтерия по обслуживанию муниципальных учреждений культуры, физической культуры, спорта и учреждений по работе с молодежью города Реутов Московской области»</t>
  </si>
  <si>
    <t xml:space="preserve">Предоставление субсидии на выполнение муниципального задания муниципальным учреждениям «Централизованная бухгалтерия по обслуживанию муниципальных учреждений культуры. Физической культуры, спорта и учреждений по работе с молодежью»       </t>
  </si>
  <si>
    <t>Подпрограмма 5</t>
  </si>
  <si>
    <t>Подпрограмма V «Обеспечение деятельности отдела культуры Администрации города Реутов»</t>
  </si>
  <si>
    <t>Обеспечение деятельности отдела культуры Администрации города Реутов</t>
  </si>
  <si>
    <t>Приобретение объектов, относящихся к основным средствам</t>
  </si>
  <si>
    <t>Проведение анализа перечня услуг (работ) подведомственных муниципальных учреждений с целью его уточнения и отказа от невостребованных услуг (работ)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</si>
  <si>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</si>
  <si>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1. МП «Предпринимательство на 2015-2019 годы»» за 2015 год</t>
  </si>
  <si>
    <t xml:space="preserve">«Развитие и сохранение культуры в  городском округе Реутов на 2015 - 2019 годы»» за 2015 год </t>
  </si>
  <si>
    <t xml:space="preserve">Выполнено на 100%
</t>
  </si>
  <si>
    <t xml:space="preserve">Выполнено на 100%
</t>
  </si>
  <si>
    <t xml:space="preserve">
Выполнено на 100%
</t>
  </si>
  <si>
    <t>3. «Развитие физической культуры  и спорта в городском округе Реутов на 2015-2019 годы».</t>
  </si>
  <si>
    <t xml:space="preserve">Подпрограмма I «Организация и проведение спортивных мероприятий в городском округе Реутов в 2015 - 2019 годах».
</t>
  </si>
  <si>
    <t>Выполнено на 100 %</t>
  </si>
  <si>
    <t xml:space="preserve">Организация и проведение соревнований среди ДОУ «Веселые старты»        </t>
  </si>
  <si>
    <t xml:space="preserve">Проведение зимней и летней спартакиад призывной и допризывной молодежи, обеспечение участия городской команды допризывной молодежи на областных учебно-тренировочных сборах (в т.ч. транспорт, питание, проживание)       </t>
  </si>
  <si>
    <t xml:space="preserve">Организация и проведение соревнований по минифутболу среди команд общеобразовательных учреждений, с последующим их участием в первенстве Московской области       </t>
  </si>
  <si>
    <t>Шахматный турнир среди общеобразовательных школ</t>
  </si>
  <si>
    <t>Финансирование не предусмотрено</t>
  </si>
  <si>
    <t>Открытый новогодний турнир по баскетболу</t>
  </si>
  <si>
    <t xml:space="preserve">Соревнования в осенне-зимние каникулы (хоккей, детская развлекательная программа и др.)      </t>
  </si>
  <si>
    <t xml:space="preserve">Спортивные мероприятия проводимые в Праздник труда       </t>
  </si>
  <si>
    <t xml:space="preserve">Спортивные мероприятия проводимые в День Победы       </t>
  </si>
  <si>
    <t xml:space="preserve">Спортивные мероприятия, проводимые в День защиты детей </t>
  </si>
  <si>
    <t xml:space="preserve">Спортивные  мероприятия, проводимые в День молодежи   </t>
  </si>
  <si>
    <t>Спортивные мероприятия, проводимые в День города</t>
  </si>
  <si>
    <t>Спортивные мероприятия, проводимые в День физкультурника</t>
  </si>
  <si>
    <t xml:space="preserve">Дежурство на мероприятиях бригады скорой помощи       </t>
  </si>
  <si>
    <t>Организация и проведение Традиционной легкоатлетической эстафеты по городу Реутов</t>
  </si>
  <si>
    <t>Организация и проведение соревнований по восточным единоборствам (самбо, тактическая борьба, айкидо и т.д.)</t>
  </si>
  <si>
    <t>Проведение турнира по баскетболу памяти В.И.Зенкина и В.А.Марьина</t>
  </si>
  <si>
    <t>Проведение спортивных мероприятий памяти героев России.</t>
  </si>
  <si>
    <t>Прочие спортивные мероприятия, в том числе экспериментальная апробация  введения Всероссийского физкультурно-спортивного комплекса «Готов к труду и обороне»</t>
  </si>
  <si>
    <t>Приобретение спортивного инвентаря. Спортивной формы, спортивного оборудования и других товаров</t>
  </si>
  <si>
    <t>Мероприятие 1.20</t>
  </si>
  <si>
    <t>Турнир по футболу ДЮСШ «Приалит»</t>
  </si>
  <si>
    <t>Мероприятие 1.21</t>
  </si>
  <si>
    <t>Обеспечение участия любительских и профессиональных команд города в соревнованиях различного ранга (в т.ч. транспорт, питание, проживание, стартовый взнос)</t>
  </si>
  <si>
    <t>Мероприятие 1.22</t>
  </si>
  <si>
    <t>Аренда спортивных залов.</t>
  </si>
  <si>
    <t>Мероприятие 1.23</t>
  </si>
  <si>
    <t>Спортивные мероприятия, проводимые в период празднования Нового года</t>
  </si>
  <si>
    <t>Мероприятие 1.24</t>
  </si>
  <si>
    <t>Организация и проведение соревнований в МАУ "Физкультурно-оздоровительный комплекс"</t>
  </si>
  <si>
    <t>Мероприятие 1.25</t>
  </si>
  <si>
    <t>Обеспечение участия спортсменов МАУ "Физкультурно-оздровительный комплекс" в соревнованиях различного ранга (в т.ч. проживание, транспорт, питание, страховой взнос, диспансеризация)</t>
  </si>
  <si>
    <t>Мероприятие 1.26</t>
  </si>
  <si>
    <t>Семейные спортивные праздники</t>
  </si>
  <si>
    <t xml:space="preserve">Проведение физкультурно-оздоровительных мероприятий для горожан старшего возраста и людей с ограниченными   физическими возможностями </t>
  </si>
  <si>
    <t>Обеспечение участия лиц с ограниченными физическими возможностями в соревнованиях разного ранга (в т.ч. транспорт, питание, проживание, страховой взнос)</t>
  </si>
  <si>
    <t>Подпрограмма II «Модернизация и укрепление материально-технической базы муниципальных учреждений физической культуры и спорта».</t>
  </si>
  <si>
    <t>Укрепление материально-технической базы МУ «СОКИ «Риск-М»</t>
  </si>
  <si>
    <t>Укрепление материально-технической базы МАУ «Спортивный комплекс «Старт»</t>
  </si>
  <si>
    <t>Укрепление материально-технической базы МАУ «Физкультурно-оздоровительный комплекс»</t>
  </si>
  <si>
    <t xml:space="preserve">Подпрограмма III «Обеспечение деятельности подведомственных учреждений».
</t>
  </si>
  <si>
    <t>Обеспечение финансирования муниципального казенного учреждения   «СОКИ «Риск-М»</t>
  </si>
  <si>
    <t>Предоставление субсидии на выполнение муниципального задания МАУ «Спортивный комплекс «Старт»</t>
  </si>
  <si>
    <t>Предоставление субсидии на выполнение муниципального задания МАУ ГОРОДА РЕУТОВ «ФУТБОЛЬНЫЙ КЛУБ «ПРИАЛИТ РЕУТОВ»</t>
  </si>
  <si>
    <t>Предоставление субсидии на выполнение муниципального задания МАУ «Физкультурно-оздоровительный комплекс»</t>
  </si>
  <si>
    <t xml:space="preserve">Подпрограмма IV «Молодежь города Реутов на 2015 – 2019 годы».
</t>
  </si>
  <si>
    <t>Предоставление субсидии на выполнение муниципального задания МУ по работе с молодежью «Подростково-молодежный центр»</t>
  </si>
  <si>
    <t>Укрепление материально-технической базы МУ по работе с молодежью «Подростково-молодежный центр»</t>
  </si>
  <si>
    <t>Организация и проведение городских фестивалей, конкурсов, выставок патриотической тематики в различных жанрах художественного творчества</t>
  </si>
  <si>
    <t>Организация и проведение тематических вечеров, встреч с ветеранами и участниками локальных войн и военных конфликтов</t>
  </si>
  <si>
    <t>Организация и проведение туристических походов, поездок, экспедиций  и экскурсий по историческим местам Подмосковья и России</t>
  </si>
  <si>
    <t>Организация и проведение патриотических акций: - «Георгиевская ленточка»; - «Мы – граждане России»; - «Российская ленточка».</t>
  </si>
  <si>
    <t>Мероприятие 2.5</t>
  </si>
  <si>
    <t>Организация участия молодежи в областных мероприятиях патриотической тематики</t>
  </si>
  <si>
    <t>Мероприятие 2.6</t>
  </si>
  <si>
    <t>Проведение торжественных мероприятий проводов призывников на военную службу</t>
  </si>
  <si>
    <t>Мероприятие 2.7</t>
  </si>
  <si>
    <t>Организация и проведение городских конкурсов профессионального мастерства, фестивалей народного творчества, конкурсов молодых семей.</t>
  </si>
  <si>
    <t>Мероприятие 2.8</t>
  </si>
  <si>
    <t xml:space="preserve">Организация участия в областных мероприятиях, фестивалях, конкурсах, проводимых Министерством  физической культуры, спорта и работы с молодежью </t>
  </si>
  <si>
    <t>Мероприятие 2.9</t>
  </si>
  <si>
    <t>Участие допризывной молодежи на областных учебно-тренировочных сборах (в т.ч. транспорт, питание, проживание, медикаменты, форма, инструктаж)</t>
  </si>
  <si>
    <t>Организация и проведение молодежных акций в поддержку борьбы против употребления алкогольных и наркотических средств и асоциальных явлений в молодежной среде, пропаганда здорового образа жизни</t>
  </si>
  <si>
    <t>Изготовление и размещение социальных рекламных роликов и буклетов по вопросу профилактики алкоголизма среди несовершеннолетних, конкурс сценариев роликов социальной рекламы</t>
  </si>
  <si>
    <t>Мероприятие 3.3</t>
  </si>
  <si>
    <t>Проведение фестивалей «Дворовое творчество» по микрорайонам города, тематических городских праздников о вреде табакокурения, алкоголя и наркотиков.</t>
  </si>
  <si>
    <t>Мероприятие 4.1</t>
  </si>
  <si>
    <t>Обеспечение участия молодежных общественных организаций и объединений в областных и муниципальных конкурсах молодежных программ, возможности получения грантов и обучения в лагерях молодежного актива.</t>
  </si>
  <si>
    <t>Мероприятие 4.2</t>
  </si>
  <si>
    <t>Организация встреч молодежного актива с Главой города, руководителями администрации города, с депутатами Реутовского городского Совета депутатов</t>
  </si>
  <si>
    <t>Мероприятие 4.3</t>
  </si>
  <si>
    <t>Создание банка данных молодежи, нуждающейся в трудоустройстве. Организация работы сезонной подростковой биржи труда</t>
  </si>
  <si>
    <t>Мероприятие 4.4</t>
  </si>
  <si>
    <t>Организация и проведение городских  молодежных мероприятий и мероприятий, посвященных памятным датам и событиям</t>
  </si>
  <si>
    <t>Мероприятие 4.4.1</t>
  </si>
  <si>
    <t>«Татьянин день»</t>
  </si>
  <si>
    <t>Мероприятие 4.4.2</t>
  </si>
  <si>
    <t>«Масленница»</t>
  </si>
  <si>
    <t>Мероприятие 4.4.3</t>
  </si>
  <si>
    <t>«День защиты детей»</t>
  </si>
  <si>
    <t>Мероприятие 4.4.4</t>
  </si>
  <si>
    <t>«День молодежи»</t>
  </si>
  <si>
    <t>Мероприятие 4.4.5</t>
  </si>
  <si>
    <t>«День памяти и скорби»</t>
  </si>
  <si>
    <t>Мероприятие 4.4.6</t>
  </si>
  <si>
    <t>«Всероссийский день семьи, любви и верности»</t>
  </si>
  <si>
    <t>Подпрограмма V «Обеспечение деятельности отдела по физической культуре, спорту и работе с молодежью Администрации города Реутов».</t>
  </si>
  <si>
    <t>Обеспечение деятельности отдела по физической культуре, спорту и работе с молодежью Администрации города Реутов</t>
  </si>
  <si>
    <t>Проведение анализа перечня услуг (работ), оказываемых муниципальными учреждениями (ежеквартально, ежегодно)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</si>
  <si>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финансирование.</t>
  </si>
  <si>
    <t>Подпрограмма 6</t>
  </si>
  <si>
    <t xml:space="preserve">Подпрограмма VI  «Организация спортивно-оздоровительных мероприятий социальной направленности».
</t>
  </si>
  <si>
    <t>Проведение уроков плавания со школьниками 3-4х  классов школ города</t>
  </si>
  <si>
    <t>Проведение уроков плавания со школьниками старших классов школ города</t>
  </si>
  <si>
    <t>Проведение оздоровительных мероприятий с инвалидами ЦСО города Реутов</t>
  </si>
  <si>
    <t>Организация бесплатных посещений бассейна для социально-незащищенного населения города</t>
  </si>
  <si>
    <t>Предоставление льготных посещений бассейна пенсионерам, работникам бюджетной сферы, другим малообеспеченным гражданам города</t>
  </si>
  <si>
    <t>Выполнено на 100%</t>
  </si>
  <si>
    <t>4. «Развитие образования и воспитание  в городском округе Реутов на 2015-2019 годы»</t>
  </si>
  <si>
    <t>«Дошкольное образование»</t>
  </si>
  <si>
    <t>Обеспечение получения гражданами дошкольного образования в частных дошкольных образовательных организациях с целью возмещения расходов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</si>
  <si>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 xml:space="preserve">финансирование не предусмотрено 
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</si>
  <si>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</si>
  <si>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 xml:space="preserve">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</si>
  <si>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Отктытие новых дошкольных учреждений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</si>
  <si>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</si>
  <si>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>Мероприятие 1.5.1</t>
  </si>
  <si>
    <t>Строительство детского сада на 250 мест с бассейном в микрорайоне 10А</t>
  </si>
  <si>
    <t>Мероприятие 1.5.2</t>
  </si>
  <si>
    <t>Строительство детского сада на 210 мест с бассейном в микрорайоне 6А</t>
  </si>
  <si>
    <t>Мероприятие 1.5.3</t>
  </si>
  <si>
    <t>Строительство детского сада на 210 мест с бассейном по улице Гагарина, д.20</t>
  </si>
  <si>
    <t xml:space="preserve">выполнено на 100%
</t>
  </si>
  <si>
    <t>Мероприятие 1.5.4</t>
  </si>
  <si>
    <t>Строительство детского сада на 140 мест с бассейном по улице Новогиреевская, мкр.3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</si>
  <si>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</si>
  <si>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</si>
  <si>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 на выплату банковских процентов</t>
  </si>
  <si>
    <t xml:space="preserve">Оплата труда, приобретение учебников и учебных пособий, средств обучения, игр, игрушек </t>
  </si>
  <si>
    <t>Мероприятие 3.1.1</t>
  </si>
  <si>
    <t>Оплата труда педагогических работников и административно-управленческого, учебно-вспомогательного персонала</t>
  </si>
  <si>
    <t>Мероприятие 3.1.2</t>
  </si>
  <si>
    <t>Приобретение учебников и учебных пособий, средств обучения, игр, игрушек</t>
  </si>
  <si>
    <t>Расходы на муниципальное задание (по содержанию зданий, коммунальные услуги, прочие расходы, работы и услуги)</t>
  </si>
  <si>
    <t>Мероприятие 3.2.1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</si>
  <si>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</si>
  <si>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Мероприятие 3.2.2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</si>
  <si>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</si>
  <si>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</si>
  <si>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3.4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</si>
  <si>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</si>
  <si>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3.5</t>
  </si>
  <si>
    <t>Организация капитального ремонта, текущего ремонта.</t>
  </si>
  <si>
    <t>Мероприятие 3.6</t>
  </si>
  <si>
    <t>Сертификат на 50-летие МБДОУ №16 "Ягодка"</t>
  </si>
  <si>
    <t>Мероприятие 3.7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</si>
  <si>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</si>
  <si>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3.8</t>
  </si>
  <si>
    <t>Закупка основных средств и материальных запасов на увеличение мест в дошкольных образовательных учреждениях</t>
  </si>
  <si>
    <t>Мероприятие 3.9</t>
  </si>
  <si>
    <t>Проведение капитального, текущего ремонта в муниципальных организациях дошкольного образования</t>
  </si>
  <si>
    <t xml:space="preserve">выполнено на 90,9%
</t>
  </si>
  <si>
    <t>Мероприятие 3.10</t>
  </si>
  <si>
    <t>Закупка оборудования для организации коррекционной работы с детьми, имеющих нарушение опорно-двигательного аппарата</t>
  </si>
  <si>
    <t>Мероприятие 3.11</t>
  </si>
  <si>
    <t>Ремонтные работы в здании МАДОУ "9 (ул. Гагарина, д.20)</t>
  </si>
  <si>
    <t xml:space="preserve">выполнено на 99,9%
</t>
  </si>
  <si>
    <t>Охрана труда, медосмотр сотрудников дошкольных образовательных учреждений, аккредитация рабочих мест</t>
  </si>
  <si>
    <t xml:space="preserve">выполнено на 64,9%
</t>
  </si>
  <si>
    <t>Мероприятие 5.1</t>
  </si>
  <si>
    <t>Повышение квалификации руководителей</t>
  </si>
  <si>
    <t xml:space="preserve">выполнено на 60%
</t>
  </si>
  <si>
    <t>«Общее образование»</t>
  </si>
  <si>
    <t xml:space="preserve">выполнено на 99,4%
</t>
  </si>
  <si>
    <t xml:space="preserve">Оплата труда педагогических работников для бюджетных общеобразовательных учреждений и административно-управленческого, учебно-вспомогательного и обслуживающего персонала 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</si>
  <si>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</si>
  <si>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Выплата вознаграждения за выполнение функций классного руководителя педагогическим работникам </t>
  </si>
  <si>
    <t>Предоставление субсидий для бюджетных общеобразовательных организаций на выполнение муниципального задания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</si>
  <si>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</si>
  <si>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>Предоставление субсидий для коррекционных общеобразовательных организаций (Лучик) на выполнение муниципального задания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</si>
  <si>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общнобразовательных организациях Московской области,имеющих  государственную акредитацию</t>
  </si>
  <si>
    <t>Проведение капитального, текущего ремонта в муниципальных общеобразовательных организаций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</si>
  <si>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</si>
  <si>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Мероприятие 4.2.1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</si>
  <si>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</si>
  <si>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Финансирование не предусмотрено 
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</si>
  <si>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</si>
  <si>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Мероприятие 4.3.1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</si>
  <si>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</si>
  <si>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</si>
  <si>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</si>
  <si>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Мероприятие 4.5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</si>
  <si>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</si>
  <si>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>Мероприятие 4.6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</si>
  <si>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с государственной программой Московской области "Образование Подмосковья" на 2014-2018 годы</t>
  </si>
  <si>
    <t>Мероприятие 4.7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</si>
  <si>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</si>
  <si>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Мероприятие 4.8</t>
  </si>
  <si>
    <t>Реализация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</t>
  </si>
  <si>
    <t>Мероприятие 4.9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</si>
  <si>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</si>
  <si>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Мероприятие 4.10</t>
  </si>
  <si>
    <t>Приобретение парадной формы и развитие материально-технической базы для учащихся кадетского класса</t>
  </si>
  <si>
    <t xml:space="preserve">выполнено на 59,1%
</t>
  </si>
  <si>
    <t>Мероприятие 4.11</t>
  </si>
  <si>
    <t>Услуги по изготовлению и установке флагштоков в общеобразовательных организацицях</t>
  </si>
  <si>
    <t>Праздник  «Международный день учителя»</t>
  </si>
  <si>
    <t>Мероприятие 5.2</t>
  </si>
  <si>
    <t>Праздник «День знаний»</t>
  </si>
  <si>
    <t>Мероприятие 5.3</t>
  </si>
  <si>
    <t>Выпускной бал</t>
  </si>
  <si>
    <t>Мероприятие 5.4</t>
  </si>
  <si>
    <t>Участие в конкурсе   «Педагог года » и ПНПО (Приоритетный национальный проект «образование») </t>
  </si>
  <si>
    <t>Мероприятие 5.5</t>
  </si>
  <si>
    <t xml:space="preserve">Проведение городской научно-практической конференции </t>
  </si>
  <si>
    <t>Мероприятие 5.6</t>
  </si>
  <si>
    <t>Медицинское сопровождение мероприятий в муниципальных общеобразовательных организаций с массовым пребыванием людей.</t>
  </si>
  <si>
    <t>Мероприятие 5.7</t>
  </si>
  <si>
    <t>Открытие новых общеобразовательных учреждений</t>
  </si>
  <si>
    <t>Мероприятие 6.1</t>
  </si>
  <si>
    <t>Создание условий для выявления и развития талантов детей</t>
  </si>
  <si>
    <t>Мероприятие 6.1.1</t>
  </si>
  <si>
    <t>Поддержка «Талантливой молодежи»( и участники приоритетного национального проекта "Образование") победители</t>
  </si>
  <si>
    <t>Мероприятие 7.1</t>
  </si>
  <si>
    <t>Медосмотр сотрудников дошкольных образовательных учреждений, аттестация рабочих мест, обучение техники безопасности</t>
  </si>
  <si>
    <t>Мероприятие 8.1</t>
  </si>
  <si>
    <t>Повышение квалификафии педагогического состава общеобразовательных организаций</t>
  </si>
  <si>
    <t>Мероприятие 9.1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</si>
  <si>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</si>
  <si>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 xml:space="preserve">финансирование не предусмотрено
</t>
  </si>
  <si>
    <t>Мероприятие 9.2</t>
  </si>
  <si>
    <t>7. «Содержание и развитие жилищно-коммунального хозяйства", на 2015-2019 годы»</t>
  </si>
  <si>
    <t>Выполненно на 100 %</t>
  </si>
  <si>
    <t>«Благоустройство», на 2015-2019 годы</t>
  </si>
  <si>
    <t>Обеспечение деятельности муниципального бюджетного учреждения "Городское хозяйство и благоустройство города Реутов"</t>
  </si>
  <si>
    <t>Озеленение и благоустройство территории городского округа Реутов</t>
  </si>
  <si>
    <t>Содержание детских, спортивных площадок, площадок для выгула собак и иных площадок</t>
  </si>
  <si>
    <t>Установка и модернизация детских игровых и иных площадок</t>
  </si>
  <si>
    <t>Содержание систем уличного освещения</t>
  </si>
  <si>
    <t>Расходы на оплату электоэнергии систем уличного освещения</t>
  </si>
  <si>
    <t>Приобретение техники для нужд коммунального хозяйства</t>
  </si>
  <si>
    <t>Содержание внутриквартальных дорог, дворовых территорий многоквартирных домов, проездов к дворовым территориям многоквартирных домов</t>
  </si>
  <si>
    <t>Разборка некапитальных нестационарных сооружений на территории города</t>
  </si>
  <si>
    <t>Приобретение техники для нужд благоустройства территорий муниципальных образований Московской области</t>
  </si>
  <si>
    <t>«Капитальный ремонт объектов жилищно-коммунального хозяйства», на 2015-2019 годы</t>
  </si>
  <si>
    <t>Замена газоиспользующего оборудования в муниципальных квартирах</t>
  </si>
  <si>
    <t>Взносы на капитальный ремонт за помещения, расположенные в многоквартирных домах, находящихся в муниципальной собственности</t>
  </si>
  <si>
    <t>Произвести ремонт общедомового имущества в соответствии с краткосрочным планом, утвержденным на очередной год</t>
  </si>
  <si>
    <t>Ежегодная актуализация схем теплоснабжения, водоснабжения, водоотведения</t>
  </si>
  <si>
    <t>Произвести работы по капитальному ремонту несущих кострукций дома, по адресу: Московская область, ул. Новогиреевская, д. 10, кв.35</t>
  </si>
  <si>
    <t>Подготовка объектов ЖКХ к осенне-зимнему периоду</t>
  </si>
  <si>
    <t>8. «Развитие транспортной системы в городском округе Реутов Московской области на 2015-2019 годы»</t>
  </si>
  <si>
    <t>"Развитие транспортной системы в городском округе Реутов Московской области на 2015-2019 годы"</t>
  </si>
  <si>
    <t xml:space="preserve">Выполнено 100%
</t>
  </si>
  <si>
    <t>Установка дорожных знаков</t>
  </si>
  <si>
    <t>Установка светофорных объектов</t>
  </si>
  <si>
    <t>Установка ограждений</t>
  </si>
  <si>
    <t>Обновление дорожной разметки</t>
  </si>
  <si>
    <t>Установка искусственных неровностей</t>
  </si>
  <si>
    <t>Строительство автомобильных дорог</t>
  </si>
  <si>
    <t>Содержание ливневой канализации</t>
  </si>
  <si>
    <t>Содержание светофорных объектов</t>
  </si>
  <si>
    <t xml:space="preserve">Выполнено 74%
</t>
  </si>
  <si>
    <t>Содержание автомобильных дорог общего пользования местного значения с совершенствованным типом покрытия</t>
  </si>
  <si>
    <t>Капитальный ремонт автомобильных дорог общего пользования местного значения</t>
  </si>
  <si>
    <t>Мероприятие 6.2</t>
  </si>
  <si>
    <t>Ремонт  дворовых территорий  многоквартирных домов,  проездов к дворовым территориям многоквартирных домов</t>
  </si>
  <si>
    <t>Мероприятие 6.3</t>
  </si>
  <si>
    <t>Комплексная схема организации дорожного движения (КСОДД)</t>
  </si>
  <si>
    <t>Мероприятие 6.4</t>
  </si>
  <si>
    <t>Выполнение  работ по проведению лабораторных испытаний дорожно-строительных материалов( вырубок из асфальтобетонного покрытия) для контроля качества устройства асфальтобетонного покрытия</t>
  </si>
  <si>
    <t>Мероприятие 6.5</t>
  </si>
  <si>
    <t>Установка остановочных павильонов</t>
  </si>
  <si>
    <t>Мероприятие 6.6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</si>
  <si>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</si>
  <si>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Формирование маршрутной сети муниципальных маршрутов регулярных перевозок автомобильным транспортом на территории города </t>
  </si>
  <si>
    <t>Выполнено 100%</t>
  </si>
  <si>
    <t xml:space="preserve">Выполнено на 100 %
</t>
  </si>
  <si>
    <t>9. «Муниципальная программа городского округа Реутов Московской области «Жилище» на 2015-2019 годы»</t>
  </si>
  <si>
    <t xml:space="preserve">Обеспечение жильем молодых семей
</t>
  </si>
  <si>
    <t>Организация информационно-разъяснительной работы среди населения по освещению целей и задач подпрограммы и вопросов по ее реализации</t>
  </si>
  <si>
    <t>Признание молодых семей нуждающимися в улучшении жилищных условий по основаниям, установленным статьей 51 Жилищного кодекса Российской Федерации, в целях участия в подпрограмме</t>
  </si>
  <si>
    <t>Признание молодых семей, изъявивших желание об участии в подпрограмме, имеющими достаточные доходы</t>
  </si>
  <si>
    <t>Формирование и утверждение списка молодых семей - участниц подпрограммы по городскому округу Реутов, изъявивших желание получить социальную выплату в планируемом году</t>
  </si>
  <si>
    <t>Заключение Соглашения с территориальным отделением банка прошедшим отбор в соответствии с законодательством Российской Федерации</t>
  </si>
  <si>
    <t xml:space="preserve">Участие в конкурсном отборе муниципальных образований Московской области в целях реализации подпрограммы </t>
  </si>
  <si>
    <t>Получение межбюджетных трансфертов на реализацию государственной программы бюджету городского округа Реутов для предоставления социальных выплат молодым семьям</t>
  </si>
  <si>
    <t>Мероприятие 1.7.1</t>
  </si>
  <si>
    <t>Осуществление выдачи в установленном порядке свидетельств молодым семьям на приобретение жилья исходя из объемов финансирования.</t>
  </si>
  <si>
    <t>Организация ведения реестра выданных и оплаченных свидетельств на приобретение жилья</t>
  </si>
  <si>
    <t>Осуществление учета молодых семей - участников подпрограммы, улучшивших жилищные условия с использованием предоставленной социальной выплаты</t>
  </si>
  <si>
    <t>Представление в установленный срок и по установленным формам отчетов о ходе выполнения мероприятий подпрограммы</t>
  </si>
  <si>
    <t>Обеспечение жильем детей-сирот и детей, оставшихся без попечения родителей, а также лиц из их числа</t>
  </si>
  <si>
    <t xml:space="preserve">Выявление детей-сирот и детей, оставшихся без попечения родителей, а также лиц из их числа,  установление факта невозможности их проживания в ранее занимаемых жилых помещениях, формирование списка по обеспечению жилыми помещениями по договорам найма специализированных жилых помещений за счет средств бюджета Московской области  городскому округу  Реутов </t>
  </si>
  <si>
    <t>Обеспечение жилыми помещениями детей-сирот и детей, оставшихся без попечения родителей, а также лиц из их числа.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</si>
  <si>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 специализированных жилых помещений,  предоставляемых лицам данной категории по договорам найма.</t>
  </si>
  <si>
    <t>Обеспечение жилыми помещениями за счет средств федерального бюджета отдельных категорий ветеранов, инвалидов и семей, имеющих детей-инвалидов</t>
  </si>
  <si>
    <t>Задача 1  Решение жилищного вопроса отдельных категорий граждан, перед которыми государство имеет обязательство по обеспечению жилыми помещениями за счет  средств федерального бюджета.</t>
  </si>
  <si>
    <t>Включение в Сводный список  1,2</t>
  </si>
  <si>
    <t>Предоставление социальных выплат</t>
  </si>
  <si>
    <t>Задача 2 Контроль за ходом реализации подпрограммы</t>
  </si>
  <si>
    <t xml:space="preserve">Мероприятие 1. Подготовка отчетов о ходе реализации подпрограммы и представление их в Министерство </t>
  </si>
  <si>
    <t xml:space="preserve">Комплексное освоение земельных участков в целях жилищного строительства и развитие
застроенных территорий
</t>
  </si>
  <si>
    <t>Комплексное освоение земельных участков в целях жилищного строительства и развитие застроенных территорий (или Развитие жилищного строительства в случае отсутствия в муниципальном образовании микрорайонов жилой застройки за счет средств инвесторов)</t>
  </si>
  <si>
    <t>Переселение граждан из многоквартирных жилых домов, признанных аварийными в установленном законодательством  порядке (Указ Президента Российской Федерации от 07.05.2012 № 600)</t>
  </si>
  <si>
    <t>Выполнено 100 %</t>
  </si>
  <si>
    <t>Выполнено на 80 %</t>
  </si>
  <si>
    <t>Выполнено на 98 %</t>
  </si>
  <si>
    <t>10. «Экология и охрана окружающей среды» городского округа Реутов Московской области на 2015-2019г.г.»</t>
  </si>
  <si>
    <t>«Экология и охрана окружающей среды» городского округа Реутов Московской области на 2015-2019г.г.»</t>
  </si>
  <si>
    <t xml:space="preserve">Степень выполнения мероприятия 100%
</t>
  </si>
  <si>
    <t>Организация лабораторного контроля за выбросами в атмосферный воздух загрязняющих веществ</t>
  </si>
  <si>
    <t>Организация лабораторного контроля за состоянием открытых водоемов, почвы</t>
  </si>
  <si>
    <t>Получение специализированной информации о загрязнении окружающей среды, атмосферного воздуха, почвы, поверхностных водных объектов) в пределах муниципального образования</t>
  </si>
  <si>
    <t>Проведение семинаров для учителей школ города, врачей, работников дошкольных учреждений, руководителей промпредприятий.</t>
  </si>
  <si>
    <t>Проведение смотров, конкурсов, викторин по теме охраны окружающей среды в школах города и детских дошкольных учреждениях.</t>
  </si>
  <si>
    <t>Проведение городских экологических акций и мероприятий на территории города.</t>
  </si>
  <si>
    <t>Участие в проводимых общероссийских Днях защиты от экологической опасности на территории городского округа Реутов</t>
  </si>
  <si>
    <t>12. «Энергосбережение и повышение энергетической эффективности», на 2015-2019 годы</t>
  </si>
  <si>
    <t xml:space="preserve">Энергосбережение и повышение энергетической эффективности
</t>
  </si>
  <si>
    <t>Информационные мероприятия по положениям Федерального законодательства в области энергосбережения.</t>
  </si>
  <si>
    <t>Модернизация систем уличного освещения</t>
  </si>
  <si>
    <t xml:space="preserve">Выполнено на 100% 
</t>
  </si>
  <si>
    <t>Софинансирование работ по установке общедомовых приборов учета энергетических ресурсов (пропорционально доли муниципальной собственности)</t>
  </si>
  <si>
    <t>Установка индивидуальных приборов учета в муниципальных квартирах (ГВС, ХВС)</t>
  </si>
  <si>
    <t>Установка индивидуальных приборов учета в муниципальных квартирах (электроэнергии)</t>
  </si>
  <si>
    <t>11. «Муниципальное управление на 2015-2019 годы»</t>
  </si>
  <si>
    <t>Выполнено на 99,5 %</t>
  </si>
  <si>
    <t>Организация муниципального управления на 2015-2019 годы</t>
  </si>
  <si>
    <t xml:space="preserve">Выполнено на 99,7%
</t>
  </si>
  <si>
    <t>Совершенствование мотивации муниципальных служащих</t>
  </si>
  <si>
    <t>Повышение обеспечения эффективности деятельности органов местного самоуправления, в том числе оформление МФЦ в соответствии с требованиями единого фирменного стиля</t>
  </si>
  <si>
    <t>Развитие архивного дела в городском округе Реутов на 2015-2019 годы</t>
  </si>
  <si>
    <t xml:space="preserve">Создание условий на обеспечение переданных государственных полномочий по хранению и комплектованию архивных дел, относящихся к собственности Московской области </t>
  </si>
  <si>
    <t>Содержание и оборудование средствами хранения, учета и использования архивных документов</t>
  </si>
  <si>
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Реутов на 2015-2019 годы</t>
  </si>
  <si>
    <t xml:space="preserve">Выполнено на 99,9%
</t>
  </si>
  <si>
    <t>Приобретение, техническое обслуживание и ремонт компьютерного и сетевого оборудования, организационной техники</t>
  </si>
  <si>
    <t>Поставка оборудования для оценки качества предоставления государственных и муниципальных услуг</t>
  </si>
  <si>
    <t>Поставка компьютерного, сетевого оборудования и организационной техники</t>
  </si>
  <si>
    <t>Обслуживание компьютерного, сетевого оборудования и организационной техники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</si>
  <si>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(СПС, бухгалтерский и кадровый учет)</t>
  </si>
  <si>
    <t>Создание, модернизация, развитие и техническое обслуживание локальных вычислительных сетей (ЛВС)</t>
  </si>
  <si>
    <t>Приобретение прав использования на рабочих местах работников стандартного пакета лицензионного базового общесистемного и прикладного лицензионного программного обеспечения</t>
  </si>
  <si>
    <t>Подключение к единой интегрированной мультисервисной телекоммуникационной сети Правительства Московской области и обеспечения работы в ней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</si>
  <si>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</t>
  </si>
  <si>
    <t>Мероприятие 2.2.1</t>
  </si>
  <si>
    <t>Техническое обслуживание ЕИС УГИ</t>
  </si>
  <si>
    <t>Мероприятие 2.2.2</t>
  </si>
  <si>
    <t>Создание, развитие и обслуживание информационных систем</t>
  </si>
  <si>
    <t>Формирование и предоставление информационно-статистической информации</t>
  </si>
  <si>
    <t>Оказание услуг по аренде канала связи</t>
  </si>
  <si>
    <t>Техническое обслуживание мультимедийного комплекса ДВЦ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</si>
  <si>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</si>
  <si>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информационных системах</t>
  </si>
  <si>
    <t>Обеспечение работников органов местного самоуправления городского округа Реутов средствами электронной подписи</t>
  </si>
  <si>
    <t>Развитие, модернизация и техническая поддержка систем электронного документооборота и ведения электронного архива (СЭД)</t>
  </si>
  <si>
    <t>Мероприятие 4.1.1</t>
  </si>
  <si>
    <t>Оказание услуг по обслуживанию СЭД "Дело-WEB"</t>
  </si>
  <si>
    <t>Мероприятие 4.1.2</t>
  </si>
  <si>
    <t>Поставка программного обеспечения для подсистемы iEOS - "Рабочее место руководителя на iPad"</t>
  </si>
  <si>
    <t>Внедрение и консультационная поддержка межведомственной системы электронного документооборота Московской области в органах местного самоуправления города Реутов</t>
  </si>
  <si>
    <t>Разработка и публикация первоочередных наборов открытых данных на официальном сайте городского округа Реутов</t>
  </si>
  <si>
    <t>Разработка, развитие и техническая поддержка автоматизированных систем управления бюджетными процессами органов местного самоуправления городского округа Реутов</t>
  </si>
  <si>
    <t>Перевод уникальных муниципальных услуг в электронный вид на РПГУ МО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</si>
  <si>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</si>
  <si>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Внедрение и консультационная поддержка информационных систем, предназначенных для автоматизации муниципальных функций</t>
  </si>
  <si>
    <t>Внедрение и консультационная поддержка отраслевых сегментов РГИС МО</t>
  </si>
  <si>
    <t>Обеспечение общеобразовательных организаций доступом к сети Интернет</t>
  </si>
  <si>
    <t>Мероприятие 8.2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</si>
  <si>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</si>
  <si>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Мероприятие 8.3</t>
  </si>
  <si>
    <t>Выполнение работ по созданию резервной копии информационной системы «Барс.Web-Электронная школа» и настройке программного балансировщика нагрузки для данной информационной системы</t>
  </si>
  <si>
    <t>Мероприятие 8.4</t>
  </si>
  <si>
    <t>Выполнение работ по конвертации и переносу данных из информационной системы «Барс.Web-Электронная школа» версии 1.2.0.0 в версию 1.18.8</t>
  </si>
  <si>
    <t>Мероприятие 8.5</t>
  </si>
  <si>
    <t>Аренда виртуального сервера для размещения резервной копии информационной системы «Барс.Web-Электронная школа» на срок 12 месяцев</t>
  </si>
  <si>
    <t>Развитие муниципальной службы в муниципальном образовании городской округ Реутов Московской области на 2015-2019 годы</t>
  </si>
  <si>
    <t>Развитие нормативной правовой базы по вопросам муниципальной службы.</t>
  </si>
  <si>
    <t xml:space="preserve">Разработка плана мероприятий по противодействию коррупции - ежегодно. </t>
  </si>
  <si>
    <t>Проведение проверок достоверности и полноты сведений,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актами.</t>
  </si>
  <si>
    <t>Проведение учебных занятий с муниципальными служащими с привлечением правового управления администрации района, органов прокуратуры в целях реализации мер по противодействию коррупции.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</si>
  <si>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</si>
  <si>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служащих.</t>
  </si>
  <si>
    <t>Ведение кадровой работы.</t>
  </si>
  <si>
    <t>Консультирование муниципальных служащих по правовым и иным вопросам прохождения муниципальной службы.</t>
  </si>
  <si>
    <t>Представление информации в Реестр сведений о составе муниципальных служащих Московской области.</t>
  </si>
  <si>
    <t>Организация работы по исчислению стажа муниципальной службы.</t>
  </si>
  <si>
    <t>Своевременная и качественная подготовка и предоставление отчетных данных.</t>
  </si>
  <si>
    <t>Организация работы по присвоению классных чинов.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</si>
  <si>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пенсию.</t>
  </si>
  <si>
    <t>Организация работы по прохождению диспансеризации муниципальными служащими.</t>
  </si>
  <si>
    <t>Организация работы по повышению квалификации муниципальных служащих.</t>
  </si>
  <si>
    <t>Управление муниципальным имуществом и земельными ресурсами на 2015-2019 годы</t>
  </si>
  <si>
    <t>Оценка рыночной стоимости объектов, выполнение работ по технической инвентаризации и изготовлению технических паспортов и технических планов на объекты недвижимости, инвентаризация объектов, прочие услуги</t>
  </si>
  <si>
    <t>Обеспечение многодетных семей городского округа Реутов земельными участками с соответствующей инфраструктурой</t>
  </si>
  <si>
    <t>Выполнение работ по топографической съемке и разработке проекта межевания территории и постановке земельных участков на ГКУ</t>
  </si>
  <si>
    <t>Обеспечение эксплуатации и содержание муниципального имущества</t>
  </si>
  <si>
    <t>Выполнение работ по описанию и внесению в государственный кадастр недвижимости границ территориальных зон, установленных Правилами землепользования и застройки территории города Реутов Московской области (площадь территории 899 га)</t>
  </si>
  <si>
    <t>Разработка, внедрение и обслуживание системы автоматизации управления муниципальным имуществом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</si>
  <si>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2015-2019 годы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</si>
  <si>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</si>
  <si>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 xml:space="preserve">Приведение нормативных правовых актов органа местного самоуправления Московской области в соответствие с требованиями Федерального закона от 27.07.2010 №210-ФЗ 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</si>
  <si>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</si>
  <si>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 xml:space="preserve">Разработка и утверждение положений об осуществлении отдельных видов контроля </t>
  </si>
  <si>
    <t>Мероприятие 1.1.4</t>
  </si>
  <si>
    <t>Анализ сложившейся практики осуществления контрольных и разрешительных функций (услуг). Подготовка предложений по совершенствованию муниципального контроля</t>
  </si>
  <si>
    <t>Мероприятие 1.1.5</t>
  </si>
  <si>
    <t xml:space="preserve"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многофункциональными центрами в электронном виде без дублирования документов на бумажных </t>
  </si>
  <si>
    <t>Мероприятие 1.1.6</t>
  </si>
  <si>
    <t xml:space="preserve"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 </t>
  </si>
  <si>
    <t>Мероприятие 1.1.6.1</t>
  </si>
  <si>
    <t>Оперативный мониторинг качества и доступности предоставления муниципальных услуг, в том числе по принципу "одного окна"</t>
  </si>
  <si>
    <t>Мероприятие 1.1.7</t>
  </si>
  <si>
    <t xml:space="preserve">Создание и развитие системы оценки регулирующего воздействия в деятельности  органов местного самоуправления муниципального образования </t>
  </si>
  <si>
    <t>Мероприятие 1.1.8</t>
  </si>
  <si>
    <t>Реализация пилотных проектов по внедрению процедуры оценки регулирующего воздействия в деятельность органов местного самоуправления муниципального образования Московской области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</si>
  <si>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</si>
  <si>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>Создание и развитие МФЦ, в том числе УРМ</t>
  </si>
  <si>
    <t>Организация мобильного выездного обслуживания заявителей МФЦ</t>
  </si>
  <si>
    <t>Мероприятие 2.1.3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</si>
  <si>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</si>
  <si>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</si>
  <si>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</si>
  <si>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Материально-техническое обеспечение деятельности МФЦ</t>
  </si>
  <si>
    <t>Оказание юридических услуг</t>
  </si>
  <si>
    <t>Подпрограмма 7</t>
  </si>
  <si>
    <t>Информирование населения о деятельности органов местного самоуправления городского округа Реутов на 2015-2019 годы</t>
  </si>
  <si>
    <t>Освещение деятельности органов местного самоуправления городского округа Реутов Московской области в печатных средствах массовой информации городского округа Реутов</t>
  </si>
  <si>
    <t>Осуществление взаимодействия органов местного самоуправления и печатными СМИ в области подписки, доставки и распространения  тиражей печатных изданий</t>
  </si>
  <si>
    <t>Размещение материалов о деятельности органов местного самоуправления нормативно-правовых актов  и иной официальной информации городского округа Реутов на полосах  печатных СМИ выходящих на территории городского округа Реутов</t>
  </si>
  <si>
    <t xml:space="preserve">Подготовка специального выпуска печатных СМИ, выходящих на территории городского округа Реутов, посвященного празднованию Великой Победы </t>
  </si>
  <si>
    <t xml:space="preserve">Подготовка специального выпуска печатных СМИ, выходящих на территории городского округа Реутов, посвященного празднованию Дня города Реутов </t>
  </si>
  <si>
    <t>Размещение информации  и информирование населения городского округа Реутов об организации, подготовке и проведению выборов и референдумов на территории городского округа Реутов в печатных СМИ, выходящих на территории городского округа Реутов.</t>
  </si>
  <si>
    <t>Освещение деятельности органов местного самоуправления городского округа Реутов Московской области в электронных  средствах массовой информации городского округа Реутов</t>
  </si>
  <si>
    <t>Информирование населения о деятельности органов местного самоуправления посредством социальной рекламы на баннерах конструкциях наружной рекламы.</t>
  </si>
  <si>
    <t>Информирование населения городского округа Реутов Московской области об основных событиях социально-экономического развития и общественно-политической жизни посредством размещения социальной рекламы на наружных рекламных конструкциях</t>
  </si>
  <si>
    <t>Оформление наружного информационного пространства городского округа Реутов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</t>
  </si>
  <si>
    <t>Демонтаж незаконно установленных рекламных конструкций, не соответствующих утвержденной схеме размещения рекламных конструкций на территории пространства городского округа Реутов и внесение изменений в схему размещения рекламных конструкций на территории городского округа Реутов Московской области при обстоятельствах инфраструктурного и имущественного характера</t>
  </si>
  <si>
    <t>Подпрограмма 8</t>
  </si>
  <si>
    <t>Управление муниципальными финансами на 2015-2019 годы</t>
  </si>
  <si>
    <t xml:space="preserve">Мероприятия проводятся в соответствии с положением о деятельности Финансового Управления
</t>
  </si>
  <si>
    <t>Осуществление краткосрочного планирования поступления доходов в бюджет городского округа Реутов</t>
  </si>
  <si>
    <t>Установление ответственности за выполнение плана по мобилизации доходов городского округа Реутов со стороны главных администраторов доходов бюджета городского округа Реутов</t>
  </si>
  <si>
    <t>Утверждение (совершенствование) Методики прогнозирования доходов бюджета городского округа Реутов</t>
  </si>
  <si>
    <t>Разработка критериев по введению новых (увеличению существующих) расходных обязательств</t>
  </si>
  <si>
    <t>Утверждение планов повышения эффективности бюджетных расходов</t>
  </si>
  <si>
    <t>Утверждение Порядка предоставления отчетности о деятельности и долговых обязательствах муниципальных унитарных предприятий и организаций, доля уставного капитала в которых принадлежит городскому округу Реутов.</t>
  </si>
  <si>
    <t>Принятие Порядка об осуществлении рефинансирования муниципалитетом действующих долговых обязательств в целях улучшения существующих условий заимствований и снижения стоимости заимствований.</t>
  </si>
  <si>
    <t>Проведение анализа графика платежей по погашению долговых обязательств городского округа Реутов с учетом оценки возможности погашения действующих  и новых планируемых заимствований</t>
  </si>
  <si>
    <t>Проведение мониторинга условий предоставления кредитных ресурсов коммерческими банками</t>
  </si>
  <si>
    <t>Проведение оценки действующих долговых обязательств городского округа Реутов, в том числе с группировкой по видам заимствований, сроком их  погашения за последних три отчетных года и текущий финансовый год</t>
  </si>
  <si>
    <t>Обеспечение своевременности и полноты исполнения долговых обязательств</t>
  </si>
  <si>
    <t>Подпрограмма 9</t>
  </si>
  <si>
    <t>Обеспечение инфраструктуры органов местного самоуправления городского округа Реутов на 2015-2019 годы</t>
  </si>
  <si>
    <t>Содержание (эксплуатация) имущества, находящегося в государственной (муниципальной) собственности</t>
  </si>
  <si>
    <t>Организация  и осуществление транспортного обслуживания должностных лиц в случаях, установленных нормативными правовыми актами РФ, органов местного самоуправления</t>
  </si>
  <si>
    <t>Организация мероприятий</t>
  </si>
  <si>
    <t>Централизация закупок городского округа Реутов</t>
  </si>
  <si>
    <t>Организация хозяйственно-эксплуатационной деятельности органов местного самоуправления</t>
  </si>
  <si>
    <t xml:space="preserve">Мероприятие актуально с 2016 года
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</si>
  <si>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</si>
  <si>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Подпрограмма 10</t>
  </si>
  <si>
    <t>Территориальное развитие (градостроительство и землеустройство) на 2015-2019 годы</t>
  </si>
  <si>
    <t>Разработка нормативов градостроительного проектирования городского округа Реутов Московской области</t>
  </si>
  <si>
    <t>Разработка проекта концепции по формированию архитектурно-художественного облика и уникального  единого стиля городской среды</t>
  </si>
  <si>
    <t>Разработка проектной документации по благоустройству пешеходного пространства улицы Победы в границах улица Ленина – проспект Мира</t>
  </si>
  <si>
    <t>Разработка проектной документации по благоустройству территории примыкающей к городскому пруду</t>
  </si>
  <si>
    <t>Разработка проектной документации по благоустройству пешеходной улицы Юбилейный проспект</t>
  </si>
  <si>
    <t>Разработка Генерального плана городского округа Реутов Московской области</t>
  </si>
  <si>
    <t>Проведение публичных слушаний и утверждение документации по градостроительству и зонированию (правил землепользования и застройки территории)</t>
  </si>
  <si>
    <t>за 2015 год</t>
  </si>
  <si>
    <t xml:space="preserve">Оперативный отчет </t>
  </si>
  <si>
    <t xml:space="preserve">о выполнении муниципальных программ городского округа Реутов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</si>
</sst>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i/>
      <sz val="11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NumberFormat="1" applyFont="1" applyFill="1" applyBorder="1" applyAlignment="1" applyProtection="1">
      <alignment vertical="top"/>
      <protection locked="0"/>
    </xf>
    <xf numFmtId="4" fontId="2" fillId="0" borderId="14" xfId="0" applyNumberFormat="1" applyFont="1" applyFill="1" applyBorder="1" applyAlignment="1" applyProtection="1">
      <alignment vertical="top"/>
      <protection locked="0"/>
    </xf>
    <xf numFmtId="4" fontId="2" fillId="0" borderId="14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87;&#1088;&#1086;&#1075;&#1088;&#1072;&#1084;&#1084;&#1072;%20&#1055;&#1088;&#1077;&#1076;&#1087;&#1088;&#1080;&#1085;&#1080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0;&#1091;&#1083;&#1100;&#1090;&#1091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54;&#1073;&#1088;&#1072;&#1079;&#1086;&#1074;&#1072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9%20&#1046;&#1080;&#1083;&#1080;&#1097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1%20&#1055;&#1086;&#1084;&#1086;&#1081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 финансирования 1"/>
      <sheetName val="Источник финансирования 2"/>
      <sheetName val="Источник финансирования 3"/>
      <sheetName val="Источник финансирования 5"/>
      <sheetName val="Лист1"/>
    </sheetNames>
    <sheetDataSet>
      <sheetData sheetId="0">
        <row r="4">
          <cell r="D4">
            <v>11398</v>
          </cell>
          <cell r="E4">
            <v>11398</v>
          </cell>
          <cell r="G4">
            <v>11398</v>
          </cell>
        </row>
        <row r="5">
          <cell r="E5">
            <v>0</v>
          </cell>
          <cell r="G5">
            <v>0</v>
          </cell>
        </row>
        <row r="6">
          <cell r="D6">
            <v>10421.54</v>
          </cell>
          <cell r="E6">
            <v>10421.54</v>
          </cell>
          <cell r="G6">
            <v>10421.54</v>
          </cell>
        </row>
        <row r="7">
          <cell r="E7">
            <v>0</v>
          </cell>
          <cell r="G7">
            <v>0</v>
          </cell>
        </row>
        <row r="8">
          <cell r="D8">
            <v>36.87</v>
          </cell>
          <cell r="E8">
            <v>36.87</v>
          </cell>
          <cell r="G8">
            <v>36.87</v>
          </cell>
        </row>
        <row r="9">
          <cell r="D9">
            <v>939.59</v>
          </cell>
          <cell r="E9">
            <v>939.59</v>
          </cell>
          <cell r="G9">
            <v>939.59</v>
          </cell>
        </row>
        <row r="10">
          <cell r="E10">
            <v>0</v>
          </cell>
          <cell r="G10">
            <v>0</v>
          </cell>
        </row>
        <row r="11">
          <cell r="E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E17">
            <v>0</v>
          </cell>
          <cell r="G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E22">
            <v>0</v>
          </cell>
          <cell r="G22">
            <v>0</v>
          </cell>
        </row>
        <row r="23">
          <cell r="E23">
            <v>0</v>
          </cell>
          <cell r="G23">
            <v>0</v>
          </cell>
        </row>
        <row r="24">
          <cell r="E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</row>
        <row r="26">
          <cell r="E26">
            <v>0</v>
          </cell>
          <cell r="G26">
            <v>0</v>
          </cell>
        </row>
        <row r="27">
          <cell r="E27">
            <v>0</v>
          </cell>
          <cell r="G27">
            <v>0</v>
          </cell>
        </row>
        <row r="28">
          <cell r="E28">
            <v>0</v>
          </cell>
          <cell r="G28">
            <v>0</v>
          </cell>
        </row>
        <row r="29">
          <cell r="E29">
            <v>0</v>
          </cell>
          <cell r="G29">
            <v>0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0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</sheetData>
      <sheetData sheetId="1">
        <row r="4">
          <cell r="D4">
            <v>2850</v>
          </cell>
          <cell r="E4">
            <v>2850</v>
          </cell>
          <cell r="G4">
            <v>2850</v>
          </cell>
        </row>
        <row r="5">
          <cell r="E5">
            <v>0</v>
          </cell>
          <cell r="G5">
            <v>0</v>
          </cell>
        </row>
        <row r="6">
          <cell r="D6">
            <v>2332</v>
          </cell>
          <cell r="E6">
            <v>2332</v>
          </cell>
          <cell r="G6">
            <v>2332</v>
          </cell>
        </row>
        <row r="7">
          <cell r="E7">
            <v>0</v>
          </cell>
          <cell r="G7">
            <v>0</v>
          </cell>
        </row>
        <row r="8">
          <cell r="D8">
            <v>259</v>
          </cell>
          <cell r="E8">
            <v>259</v>
          </cell>
          <cell r="G8">
            <v>259</v>
          </cell>
        </row>
        <row r="9">
          <cell r="D9">
            <v>259</v>
          </cell>
          <cell r="E9">
            <v>259</v>
          </cell>
          <cell r="G9">
            <v>259</v>
          </cell>
        </row>
        <row r="10">
          <cell r="E10">
            <v>0</v>
          </cell>
          <cell r="G10">
            <v>0</v>
          </cell>
        </row>
        <row r="11">
          <cell r="E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E17">
            <v>0</v>
          </cell>
          <cell r="G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0</v>
          </cell>
          <cell r="E22">
            <v>0</v>
          </cell>
          <cell r="G22">
            <v>0</v>
          </cell>
        </row>
        <row r="23">
          <cell r="D23">
            <v>0</v>
          </cell>
          <cell r="E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G26">
            <v>0</v>
          </cell>
        </row>
        <row r="27">
          <cell r="E27">
            <v>0</v>
          </cell>
          <cell r="G27">
            <v>0</v>
          </cell>
        </row>
        <row r="28">
          <cell r="E28">
            <v>0</v>
          </cell>
          <cell r="G28">
            <v>0</v>
          </cell>
        </row>
        <row r="29">
          <cell r="E29">
            <v>0</v>
          </cell>
          <cell r="G29">
            <v>0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0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</sheetData>
      <sheetData sheetId="2">
        <row r="4">
          <cell r="D4">
            <v>6500</v>
          </cell>
          <cell r="E4">
            <v>6500</v>
          </cell>
          <cell r="G4">
            <v>6500</v>
          </cell>
        </row>
        <row r="5">
          <cell r="E5">
            <v>0</v>
          </cell>
          <cell r="G5">
            <v>0</v>
          </cell>
        </row>
        <row r="6">
          <cell r="D6">
            <v>5000</v>
          </cell>
          <cell r="E6">
            <v>5000</v>
          </cell>
          <cell r="G6">
            <v>5000</v>
          </cell>
        </row>
        <row r="7">
          <cell r="E7">
            <v>0</v>
          </cell>
          <cell r="G7">
            <v>0</v>
          </cell>
        </row>
        <row r="8">
          <cell r="D8">
            <v>500</v>
          </cell>
          <cell r="E8">
            <v>500</v>
          </cell>
          <cell r="G8">
            <v>500</v>
          </cell>
        </row>
        <row r="9">
          <cell r="D9">
            <v>500</v>
          </cell>
          <cell r="E9">
            <v>500</v>
          </cell>
          <cell r="G9">
            <v>500</v>
          </cell>
        </row>
        <row r="10">
          <cell r="D10">
            <v>500</v>
          </cell>
          <cell r="E10">
            <v>500</v>
          </cell>
          <cell r="G10">
            <v>500</v>
          </cell>
        </row>
        <row r="11">
          <cell r="E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E17">
            <v>0</v>
          </cell>
          <cell r="G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246.4</v>
          </cell>
          <cell r="E21">
            <v>246.4</v>
          </cell>
          <cell r="G21">
            <v>246.4</v>
          </cell>
        </row>
        <row r="22">
          <cell r="E22">
            <v>0</v>
          </cell>
          <cell r="G22">
            <v>0</v>
          </cell>
        </row>
        <row r="23">
          <cell r="E23">
            <v>0</v>
          </cell>
          <cell r="G23">
            <v>0</v>
          </cell>
        </row>
        <row r="24">
          <cell r="E24">
            <v>0</v>
          </cell>
          <cell r="G24">
            <v>0</v>
          </cell>
        </row>
        <row r="25">
          <cell r="D25">
            <v>246.4</v>
          </cell>
          <cell r="E25">
            <v>246.4</v>
          </cell>
          <cell r="G25">
            <v>246.4</v>
          </cell>
        </row>
        <row r="26">
          <cell r="E26">
            <v>0</v>
          </cell>
          <cell r="G26">
            <v>0</v>
          </cell>
        </row>
        <row r="27">
          <cell r="E27">
            <v>0</v>
          </cell>
          <cell r="G27">
            <v>0</v>
          </cell>
        </row>
        <row r="28">
          <cell r="E28">
            <v>0</v>
          </cell>
          <cell r="G28">
            <v>0</v>
          </cell>
        </row>
        <row r="29">
          <cell r="E29">
            <v>0</v>
          </cell>
          <cell r="G29">
            <v>0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0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</sheetData>
      <sheetData sheetId="3">
        <row r="4">
          <cell r="E4">
            <v>0</v>
          </cell>
          <cell r="G4">
            <v>0</v>
          </cell>
        </row>
        <row r="5">
          <cell r="E5">
            <v>0</v>
          </cell>
          <cell r="G5">
            <v>0</v>
          </cell>
        </row>
        <row r="6">
          <cell r="E6">
            <v>0</v>
          </cell>
          <cell r="G6">
            <v>0</v>
          </cell>
        </row>
        <row r="7">
          <cell r="E7">
            <v>0</v>
          </cell>
          <cell r="G7">
            <v>0</v>
          </cell>
        </row>
        <row r="8">
          <cell r="E8">
            <v>0</v>
          </cell>
          <cell r="G8">
            <v>0</v>
          </cell>
        </row>
        <row r="9">
          <cell r="E9">
            <v>0</v>
          </cell>
          <cell r="G9">
            <v>0</v>
          </cell>
        </row>
        <row r="10">
          <cell r="E10">
            <v>0</v>
          </cell>
          <cell r="G10">
            <v>0</v>
          </cell>
        </row>
        <row r="11">
          <cell r="E11">
            <v>0</v>
          </cell>
          <cell r="G11">
            <v>0</v>
          </cell>
        </row>
        <row r="12">
          <cell r="E12">
            <v>0</v>
          </cell>
          <cell r="G12">
            <v>0</v>
          </cell>
        </row>
        <row r="13">
          <cell r="E13">
            <v>0</v>
          </cell>
          <cell r="G13">
            <v>0</v>
          </cell>
        </row>
        <row r="14">
          <cell r="E14">
            <v>0</v>
          </cell>
          <cell r="G14">
            <v>0</v>
          </cell>
        </row>
        <row r="15">
          <cell r="E15">
            <v>0</v>
          </cell>
          <cell r="G15">
            <v>0</v>
          </cell>
        </row>
        <row r="16">
          <cell r="E16">
            <v>0</v>
          </cell>
          <cell r="G16">
            <v>0</v>
          </cell>
        </row>
        <row r="17">
          <cell r="E17">
            <v>0</v>
          </cell>
          <cell r="G17">
            <v>0</v>
          </cell>
        </row>
        <row r="18">
          <cell r="E18">
            <v>0</v>
          </cell>
          <cell r="G18">
            <v>0</v>
          </cell>
        </row>
        <row r="19">
          <cell r="E19">
            <v>0</v>
          </cell>
          <cell r="G19">
            <v>0</v>
          </cell>
        </row>
        <row r="20">
          <cell r="E20">
            <v>0</v>
          </cell>
          <cell r="G20">
            <v>0</v>
          </cell>
        </row>
        <row r="21">
          <cell r="D21">
            <v>243000</v>
          </cell>
          <cell r="E21">
            <v>557699.4</v>
          </cell>
          <cell r="G21">
            <v>557699.4</v>
          </cell>
        </row>
        <row r="22">
          <cell r="D22">
            <v>243000</v>
          </cell>
          <cell r="E22">
            <v>557699.4</v>
          </cell>
          <cell r="G22">
            <v>557699.4</v>
          </cell>
        </row>
        <row r="23">
          <cell r="E23">
            <v>0</v>
          </cell>
          <cell r="G23">
            <v>0</v>
          </cell>
        </row>
        <row r="24">
          <cell r="E24">
            <v>0</v>
          </cell>
          <cell r="G24">
            <v>0</v>
          </cell>
        </row>
        <row r="25">
          <cell r="E25">
            <v>0</v>
          </cell>
          <cell r="G25">
            <v>0</v>
          </cell>
        </row>
        <row r="26">
          <cell r="E26">
            <v>0</v>
          </cell>
          <cell r="G26">
            <v>0</v>
          </cell>
        </row>
        <row r="27">
          <cell r="E27">
            <v>0</v>
          </cell>
          <cell r="G27">
            <v>0</v>
          </cell>
        </row>
        <row r="28">
          <cell r="E28">
            <v>0</v>
          </cell>
          <cell r="G28">
            <v>0</v>
          </cell>
        </row>
        <row r="29">
          <cell r="E29">
            <v>0</v>
          </cell>
          <cell r="G29">
            <v>0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0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 финансирования 2"/>
      <sheetName val="Источник финансирования 3"/>
      <sheetName val="Источник финансирования 5"/>
      <sheetName val="Лист1"/>
    </sheetNames>
    <sheetDataSet>
      <sheetData sheetId="0">
        <row r="40">
          <cell r="E40">
            <v>0</v>
          </cell>
          <cell r="G40">
            <v>0</v>
          </cell>
        </row>
      </sheetData>
      <sheetData sheetId="1">
        <row r="40">
          <cell r="D40">
            <v>26.3</v>
          </cell>
          <cell r="E40">
            <v>26</v>
          </cell>
          <cell r="G40">
            <v>26</v>
          </cell>
        </row>
      </sheetData>
      <sheetData sheetId="2">
        <row r="40">
          <cell r="E40">
            <v>0</v>
          </cell>
          <cell r="G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 финансирования 1"/>
      <sheetName val="Источник финансирования 2"/>
      <sheetName val="Источник финансирования 3"/>
      <sheetName val="Источник финансирования 5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 финансирования 1"/>
      <sheetName val="Источник финансирования 2"/>
      <sheetName val="Источник финансирования 3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 финансирования 1"/>
      <sheetName val="Источник финансирования 2"/>
      <sheetName val="Источник финансирования 3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2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1" customWidth="1"/>
    <col min="2" max="2" width="41.75390625" style="1" customWidth="1"/>
    <col min="3" max="4" width="16.75390625" style="1" customWidth="1"/>
    <col min="5" max="5" width="31.75390625" style="12" customWidth="1"/>
    <col min="6" max="6" width="16.75390625" style="1" customWidth="1"/>
    <col min="7" max="16384" width="9.125" style="1" customWidth="1"/>
  </cols>
  <sheetData>
    <row r="1" spans="1:6" ht="15.75">
      <c r="A1" s="33" t="s">
        <v>878</v>
      </c>
      <c r="B1" s="34"/>
      <c r="C1" s="34"/>
      <c r="D1" s="34"/>
      <c r="E1" s="34"/>
      <c r="F1" s="34"/>
    </row>
    <row r="2" spans="1:6" ht="12.75">
      <c r="A2" s="32" t="s">
        <v>879</v>
      </c>
      <c r="B2" s="32"/>
      <c r="C2" s="32"/>
      <c r="D2" s="32"/>
      <c r="E2" s="32"/>
      <c r="F2" s="32"/>
    </row>
    <row r="3" spans="1:6" ht="12" customHeight="1">
      <c r="A3" s="32" t="s">
        <v>877</v>
      </c>
      <c r="B3" s="32"/>
      <c r="C3" s="32"/>
      <c r="D3" s="32"/>
      <c r="E3" s="32"/>
      <c r="F3" s="32"/>
    </row>
    <row r="4" spans="1:6" ht="12" customHeight="1">
      <c r="A4" s="29"/>
      <c r="B4" s="29"/>
      <c r="C4" s="29"/>
      <c r="D4" s="29"/>
      <c r="E4" s="29"/>
      <c r="F4" s="29"/>
    </row>
    <row r="5" spans="1:6" ht="67.5">
      <c r="A5" s="31" t="s">
        <v>296</v>
      </c>
      <c r="B5" s="31" t="s">
        <v>297</v>
      </c>
      <c r="C5" s="31" t="s">
        <v>298</v>
      </c>
      <c r="D5" s="31" t="s">
        <v>299</v>
      </c>
      <c r="E5" s="31" t="s">
        <v>300</v>
      </c>
      <c r="F5" s="31" t="s">
        <v>301</v>
      </c>
    </row>
    <row r="6" spans="1:6" ht="12.75">
      <c r="A6" s="28" t="s">
        <v>302</v>
      </c>
      <c r="B6" s="28" t="s">
        <v>303</v>
      </c>
      <c r="C6" s="30" t="s">
        <v>304</v>
      </c>
      <c r="D6" s="30" t="s">
        <v>305</v>
      </c>
      <c r="E6" s="30" t="s">
        <v>306</v>
      </c>
      <c r="F6" s="30" t="s">
        <v>307</v>
      </c>
    </row>
    <row r="7" spans="1:6" ht="14.25">
      <c r="A7" s="15" t="s">
        <v>361</v>
      </c>
      <c r="B7" s="15"/>
      <c r="C7" s="15"/>
      <c r="D7" s="15"/>
      <c r="E7" s="15"/>
      <c r="F7" s="16"/>
    </row>
    <row r="8" spans="1:6" ht="31.5">
      <c r="A8" s="17" t="s">
        <v>418</v>
      </c>
      <c r="B8" s="18"/>
      <c r="C8" s="7">
        <f>C9+C17+C26+C32</f>
        <v>263994.4</v>
      </c>
      <c r="D8" s="7">
        <f>D9+D17+D26+D32</f>
        <v>578693.8</v>
      </c>
      <c r="E8" s="11" t="s">
        <v>310</v>
      </c>
      <c r="F8" s="7">
        <f>F9+F17+F26+F32</f>
        <v>578693.8</v>
      </c>
    </row>
    <row r="9" spans="1:6" ht="31.5">
      <c r="A9" s="3" t="s">
        <v>308</v>
      </c>
      <c r="B9" s="3" t="s">
        <v>309</v>
      </c>
      <c r="C9" s="4">
        <f>'[1]Источник финансирования 1'!D4+'[1]Источник финансирования 2'!D4+'[1]Источник финансирования 3'!D4+'[1]Источник финансирования 5'!D4</f>
        <v>20748</v>
      </c>
      <c r="D9" s="4">
        <f>'[1]Источник финансирования 1'!E4+'[1]Источник финансирования 2'!E4+'[1]Источник финансирования 3'!E4+'[1]Источник финансирования 5'!E4</f>
        <v>20748</v>
      </c>
      <c r="E9" s="11" t="s">
        <v>310</v>
      </c>
      <c r="F9" s="4">
        <f>'[1]Источник финансирования 1'!G4+'[1]Источник финансирования 2'!G4+'[1]Источник финансирования 3'!G4+'[1]Источник финансирования 5'!G4</f>
        <v>20748</v>
      </c>
    </row>
    <row r="10" spans="1:6" ht="33.75">
      <c r="A10" s="5" t="s">
        <v>311</v>
      </c>
      <c r="B10" s="5" t="s">
        <v>312</v>
      </c>
      <c r="C10" s="6">
        <f>'[1]Источник финансирования 1'!D5+'[1]Источник финансирования 2'!D5+'[1]Источник финансирования 3'!D5+'[1]Источник финансирования 5'!D5</f>
        <v>0</v>
      </c>
      <c r="D10" s="6">
        <f>'[1]Источник финансирования 1'!E5+'[1]Источник финансирования 2'!E5+'[1]Источник финансирования 3'!E5+'[1]Источник финансирования 5'!E5</f>
        <v>0</v>
      </c>
      <c r="E10" s="2" t="s">
        <v>313</v>
      </c>
      <c r="F10" s="6">
        <f>'[1]Источник финансирования 1'!G5+'[1]Источник финансирования 2'!G5+'[1]Источник финансирования 3'!G5+'[1]Источник финансирования 5'!G5</f>
        <v>0</v>
      </c>
    </row>
    <row r="11" spans="1:6" ht="56.25">
      <c r="A11" s="5" t="s">
        <v>314</v>
      </c>
      <c r="B11" s="5" t="s">
        <v>315</v>
      </c>
      <c r="C11" s="6">
        <f>'[1]Источник финансирования 1'!D6+'[1]Источник финансирования 2'!D6+'[1]Источник финансирования 3'!D6+'[1]Источник финансирования 5'!D6</f>
        <v>17753.54</v>
      </c>
      <c r="D11" s="6">
        <f>'[1]Источник финансирования 1'!E6+'[1]Источник финансирования 2'!E6+'[1]Источник финансирования 3'!E6+'[1]Источник финансирования 5'!E6</f>
        <v>17753.54</v>
      </c>
      <c r="E11" s="2" t="s">
        <v>310</v>
      </c>
      <c r="F11" s="6">
        <f>'[1]Источник финансирования 1'!G6+'[1]Источник финансирования 2'!G6+'[1]Источник финансирования 3'!G6+'[1]Источник финансирования 5'!G6</f>
        <v>17753.54</v>
      </c>
    </row>
    <row r="12" spans="1:6" ht="33.75">
      <c r="A12" s="5" t="s">
        <v>316</v>
      </c>
      <c r="B12" s="5" t="s">
        <v>317</v>
      </c>
      <c r="C12" s="6">
        <f>'[1]Источник финансирования 1'!D7+'[1]Источник финансирования 2'!D7+'[1]Источник финансирования 3'!D7+'[1]Источник финансирования 5'!D7</f>
        <v>0</v>
      </c>
      <c r="D12" s="6">
        <f>'[1]Источник финансирования 1'!E7+'[1]Источник финансирования 2'!E7+'[1]Источник финансирования 3'!E7+'[1]Источник финансирования 5'!E7</f>
        <v>0</v>
      </c>
      <c r="E12" s="2" t="s">
        <v>313</v>
      </c>
      <c r="F12" s="6">
        <f>'[1]Источник финансирования 1'!G7+'[1]Источник финансирования 2'!G7+'[1]Источник финансирования 3'!G7+'[1]Источник финансирования 5'!G7</f>
        <v>0</v>
      </c>
    </row>
    <row r="13" spans="1:6" ht="45">
      <c r="A13" s="5" t="s">
        <v>318</v>
      </c>
      <c r="B13" s="5" t="s">
        <v>319</v>
      </c>
      <c r="C13" s="6">
        <f>'[1]Источник финансирования 1'!D8+'[1]Источник финансирования 2'!D8+'[1]Источник финансирования 3'!D8+'[1]Источник финансирования 5'!D8</f>
        <v>795.87</v>
      </c>
      <c r="D13" s="6">
        <f>'[1]Источник финансирования 1'!E8+'[1]Источник финансирования 2'!E8+'[1]Источник финансирования 3'!E8+'[1]Источник финансирования 5'!E8</f>
        <v>795.87</v>
      </c>
      <c r="E13" s="2" t="s">
        <v>310</v>
      </c>
      <c r="F13" s="6">
        <f>'[1]Источник финансирования 1'!G8+'[1]Источник финансирования 2'!G8+'[1]Источник финансирования 3'!G8+'[1]Источник финансирования 5'!G8</f>
        <v>795.87</v>
      </c>
    </row>
    <row r="14" spans="1:6" ht="45">
      <c r="A14" s="5" t="s">
        <v>320</v>
      </c>
      <c r="B14" s="5" t="s">
        <v>321</v>
      </c>
      <c r="C14" s="6">
        <f>'[1]Источник финансирования 1'!D9+'[1]Источник финансирования 2'!D9+'[1]Источник финансирования 3'!D9+'[1]Источник финансирования 5'!D9</f>
        <v>1698.5900000000001</v>
      </c>
      <c r="D14" s="6">
        <f>'[1]Источник финансирования 1'!E9+'[1]Источник финансирования 2'!E9+'[1]Источник финансирования 3'!E9+'[1]Источник финансирования 5'!E9</f>
        <v>1698.5900000000001</v>
      </c>
      <c r="E14" s="2" t="s">
        <v>310</v>
      </c>
      <c r="F14" s="6">
        <f>'[1]Источник финансирования 1'!G9+'[1]Источник финансирования 2'!G9+'[1]Источник финансирования 3'!G9+'[1]Источник финансирования 5'!G9</f>
        <v>1698.5900000000001</v>
      </c>
    </row>
    <row r="15" spans="1:6" ht="101.25">
      <c r="A15" s="5" t="s">
        <v>322</v>
      </c>
      <c r="B15" s="5" t="s">
        <v>323</v>
      </c>
      <c r="C15" s="6">
        <f>'[1]Источник финансирования 1'!D10+'[1]Источник финансирования 2'!D10+'[1]Источник финансирования 3'!D10+'[1]Источник финансирования 5'!D10</f>
        <v>500</v>
      </c>
      <c r="D15" s="6">
        <f>'[1]Источник финансирования 1'!E10+'[1]Источник финансирования 2'!E10+'[1]Источник финансирования 3'!E10+'[1]Источник финансирования 5'!E10</f>
        <v>500</v>
      </c>
      <c r="E15" s="2" t="s">
        <v>310</v>
      </c>
      <c r="F15" s="6">
        <f>'[1]Источник финансирования 1'!G10+'[1]Источник финансирования 2'!G10+'[1]Источник финансирования 3'!G10+'[1]Источник финансирования 5'!G10</f>
        <v>500</v>
      </c>
    </row>
    <row r="16" spans="1:6" ht="33.75">
      <c r="A16" s="5" t="s">
        <v>324</v>
      </c>
      <c r="B16" s="5" t="s">
        <v>325</v>
      </c>
      <c r="C16" s="6">
        <f>'[1]Источник финансирования 1'!D11+'[1]Источник финансирования 2'!D11+'[1]Источник финансирования 3'!D11+'[1]Источник финансирования 5'!D11</f>
        <v>0</v>
      </c>
      <c r="D16" s="6">
        <f>'[1]Источник финансирования 1'!E11+'[1]Источник финансирования 2'!E11+'[1]Источник финансирования 3'!E11+'[1]Источник финансирования 5'!E11</f>
        <v>0</v>
      </c>
      <c r="E16" s="2" t="s">
        <v>313</v>
      </c>
      <c r="F16" s="6">
        <f>'[1]Источник финансирования 1'!G11+'[1]Источник финансирования 2'!G11+'[1]Источник финансирования 3'!G11+'[1]Источник финансирования 5'!G11</f>
        <v>0</v>
      </c>
    </row>
    <row r="17" spans="1:6" ht="31.5">
      <c r="A17" s="3" t="s">
        <v>326</v>
      </c>
      <c r="B17" s="3" t="s">
        <v>327</v>
      </c>
      <c r="C17" s="4">
        <f>'[1]Источник финансирования 1'!D12+'[1]Источник финансирования 2'!D12+'[1]Источник финансирования 3'!D12+'[1]Источник финансирования 5'!D12</f>
        <v>0</v>
      </c>
      <c r="D17" s="4">
        <f>'[1]Источник финансирования 1'!E12+'[1]Источник финансирования 2'!E12+'[1]Источник финансирования 3'!E12+'[1]Источник финансирования 5'!E12</f>
        <v>0</v>
      </c>
      <c r="E17" s="11" t="s">
        <v>313</v>
      </c>
      <c r="F17" s="4">
        <f>'[1]Источник финансирования 1'!G12+'[1]Источник финансирования 2'!G12+'[1]Источник финансирования 3'!G12+'[1]Источник финансирования 5'!G12</f>
        <v>0</v>
      </c>
    </row>
    <row r="18" spans="1:6" ht="33.75">
      <c r="A18" s="5" t="s">
        <v>311</v>
      </c>
      <c r="B18" s="5" t="s">
        <v>328</v>
      </c>
      <c r="C18" s="6">
        <f>'[1]Источник финансирования 1'!D13+'[1]Источник финансирования 2'!D13+'[1]Источник финансирования 3'!D13+'[1]Источник финансирования 5'!D13</f>
        <v>0</v>
      </c>
      <c r="D18" s="6">
        <f>'[1]Источник финансирования 1'!E13+'[1]Источник финансирования 2'!E13+'[1]Источник финансирования 3'!E13+'[1]Источник финансирования 5'!E13</f>
        <v>0</v>
      </c>
      <c r="E18" s="2" t="s">
        <v>313</v>
      </c>
      <c r="F18" s="6">
        <f>'[1]Источник финансирования 1'!G13+'[1]Источник финансирования 2'!G13+'[1]Источник финансирования 3'!G13+'[1]Источник финансирования 5'!G13</f>
        <v>0</v>
      </c>
    </row>
    <row r="19" spans="1:6" ht="33.75">
      <c r="A19" s="5" t="s">
        <v>329</v>
      </c>
      <c r="B19" s="5" t="s">
        <v>330</v>
      </c>
      <c r="C19" s="6">
        <f>'[1]Источник финансирования 1'!D14+'[1]Источник финансирования 2'!D14+'[1]Источник финансирования 3'!D14+'[1]Источник финансирования 5'!D14</f>
        <v>0</v>
      </c>
      <c r="D19" s="6">
        <f>'[1]Источник финансирования 1'!E14+'[1]Источник финансирования 2'!E14+'[1]Источник финансирования 3'!E14+'[1]Источник финансирования 5'!E14</f>
        <v>0</v>
      </c>
      <c r="E19" s="2" t="s">
        <v>313</v>
      </c>
      <c r="F19" s="6">
        <f>'[1]Источник финансирования 1'!G14+'[1]Источник финансирования 2'!G14+'[1]Источник финансирования 3'!G14+'[1]Источник финансирования 5'!G14</f>
        <v>0</v>
      </c>
    </row>
    <row r="20" spans="1:6" ht="33.75">
      <c r="A20" s="5" t="s">
        <v>331</v>
      </c>
      <c r="B20" s="5" t="s">
        <v>332</v>
      </c>
      <c r="C20" s="6">
        <f>'[1]Источник финансирования 1'!D15+'[1]Источник финансирования 2'!D15+'[1]Источник финансирования 3'!D15+'[1]Источник финансирования 5'!D15</f>
        <v>0</v>
      </c>
      <c r="D20" s="6">
        <f>'[1]Источник финансирования 1'!E15+'[1]Источник финансирования 2'!E15+'[1]Источник финансирования 3'!E15+'[1]Источник финансирования 5'!E15</f>
        <v>0</v>
      </c>
      <c r="E20" s="2" t="s">
        <v>313</v>
      </c>
      <c r="F20" s="6">
        <f>'[1]Источник финансирования 1'!G15+'[1]Источник финансирования 2'!G15+'[1]Источник финансирования 3'!G15+'[1]Источник финансирования 5'!G15</f>
        <v>0</v>
      </c>
    </row>
    <row r="21" spans="1:6" ht="33.75">
      <c r="A21" s="5" t="s">
        <v>333</v>
      </c>
      <c r="B21" s="5" t="s">
        <v>334</v>
      </c>
      <c r="C21" s="6">
        <f>'[1]Источник финансирования 1'!D16+'[1]Источник финансирования 2'!D16+'[1]Источник финансирования 3'!D16+'[1]Источник финансирования 5'!D16</f>
        <v>0</v>
      </c>
      <c r="D21" s="6">
        <f>'[1]Источник финансирования 1'!E16+'[1]Источник финансирования 2'!E16+'[1]Источник финансирования 3'!E16+'[1]Источник финансирования 5'!E16</f>
        <v>0</v>
      </c>
      <c r="E21" s="2" t="s">
        <v>313</v>
      </c>
      <c r="F21" s="6">
        <f>'[1]Источник финансирования 1'!G16+'[1]Источник финансирования 2'!G16+'[1]Источник финансирования 3'!G16+'[1]Источник финансирования 5'!G16</f>
        <v>0</v>
      </c>
    </row>
    <row r="22" spans="1:6" ht="33.75">
      <c r="A22" s="5" t="s">
        <v>335</v>
      </c>
      <c r="B22" s="5" t="s">
        <v>336</v>
      </c>
      <c r="C22" s="6">
        <f>'[1]Источник финансирования 1'!D17+'[1]Источник финансирования 2'!D17+'[1]Источник финансирования 3'!D17+'[1]Источник финансирования 5'!D17</f>
        <v>0</v>
      </c>
      <c r="D22" s="6">
        <f>'[1]Источник финансирования 1'!E17+'[1]Источник финансирования 2'!E17+'[1]Источник финансирования 3'!E17+'[1]Источник финансирования 5'!E17</f>
        <v>0</v>
      </c>
      <c r="E22" s="2" t="s">
        <v>313</v>
      </c>
      <c r="F22" s="6">
        <f>'[1]Источник финансирования 1'!G17+'[1]Источник финансирования 2'!G17+'[1]Источник финансирования 3'!G17+'[1]Источник финансирования 5'!G17</f>
        <v>0</v>
      </c>
    </row>
    <row r="23" spans="1:6" ht="33.75">
      <c r="A23" s="5" t="s">
        <v>337</v>
      </c>
      <c r="B23" s="5" t="s">
        <v>338</v>
      </c>
      <c r="C23" s="6">
        <f>'[1]Источник финансирования 1'!D18+'[1]Источник финансирования 2'!D18+'[1]Источник финансирования 3'!D18+'[1]Источник финансирования 5'!D18</f>
        <v>0</v>
      </c>
      <c r="D23" s="6">
        <f>'[1]Источник финансирования 1'!E18+'[1]Источник финансирования 2'!E18+'[1]Источник финансирования 3'!E18+'[1]Источник финансирования 5'!E18</f>
        <v>0</v>
      </c>
      <c r="E23" s="2" t="s">
        <v>313</v>
      </c>
      <c r="F23" s="6">
        <f>'[1]Источник финансирования 1'!G18+'[1]Источник финансирования 2'!G18+'[1]Источник финансирования 3'!G18+'[1]Источник финансирования 5'!G18</f>
        <v>0</v>
      </c>
    </row>
    <row r="24" spans="1:6" ht="33.75">
      <c r="A24" s="5" t="s">
        <v>314</v>
      </c>
      <c r="B24" s="5" t="s">
        <v>339</v>
      </c>
      <c r="C24" s="6">
        <f>'[1]Источник финансирования 1'!D19+'[1]Источник финансирования 2'!D19+'[1]Источник финансирования 3'!D19+'[1]Источник финансирования 5'!D19</f>
        <v>0</v>
      </c>
      <c r="D24" s="6">
        <f>'[1]Источник финансирования 1'!E19+'[1]Источник финансирования 2'!E19+'[1]Источник финансирования 3'!E19+'[1]Источник финансирования 5'!E19</f>
        <v>0</v>
      </c>
      <c r="E24" s="2" t="s">
        <v>313</v>
      </c>
      <c r="F24" s="6">
        <f>'[1]Источник финансирования 1'!G19+'[1]Источник финансирования 2'!G19+'[1]Источник финансирования 3'!G19+'[1]Источник финансирования 5'!G19</f>
        <v>0</v>
      </c>
    </row>
    <row r="25" spans="1:6" ht="33.75">
      <c r="A25" s="5" t="s">
        <v>316</v>
      </c>
      <c r="B25" s="5" t="s">
        <v>340</v>
      </c>
      <c r="C25" s="6">
        <f>'[1]Источник финансирования 1'!D20+'[1]Источник финансирования 2'!D20+'[1]Источник финансирования 3'!D20+'[1]Источник финансирования 5'!D20</f>
        <v>0</v>
      </c>
      <c r="D25" s="6">
        <f>'[1]Источник финансирования 1'!E20+'[1]Источник финансирования 2'!E20+'[1]Источник финансирования 3'!E20+'[1]Источник финансирования 5'!E20</f>
        <v>0</v>
      </c>
      <c r="E25" s="2" t="s">
        <v>313</v>
      </c>
      <c r="F25" s="6">
        <f>'[1]Источник финансирования 1'!G20+'[1]Источник финансирования 2'!G20+'[1]Источник финансирования 3'!G20+'[1]Источник финансирования 5'!G20</f>
        <v>0</v>
      </c>
    </row>
    <row r="26" spans="1:6" ht="31.5">
      <c r="A26" s="3" t="s">
        <v>341</v>
      </c>
      <c r="B26" s="3" t="s">
        <v>342</v>
      </c>
      <c r="C26" s="4">
        <f>'[1]Источник финансирования 1'!D21+'[1]Источник финансирования 2'!D21+'[1]Источник финансирования 3'!D21+'[1]Источник финансирования 5'!D21</f>
        <v>243246.4</v>
      </c>
      <c r="D26" s="4">
        <f>'[1]Источник финансирования 1'!E21+'[1]Источник финансирования 2'!E21+'[1]Источник финансирования 3'!E21+'[1]Источник финансирования 5'!E21</f>
        <v>557945.8</v>
      </c>
      <c r="E26" s="11" t="s">
        <v>343</v>
      </c>
      <c r="F26" s="4">
        <f>'[1]Источник финансирования 1'!G21+'[1]Источник финансирования 2'!G21+'[1]Источник финансирования 3'!G21+'[1]Источник финансирования 5'!G21</f>
        <v>557945.8</v>
      </c>
    </row>
    <row r="27" spans="1:6" ht="33.75">
      <c r="A27" s="5" t="s">
        <v>311</v>
      </c>
      <c r="B27" s="5" t="s">
        <v>344</v>
      </c>
      <c r="C27" s="6">
        <f>'[1]Источник финансирования 1'!D22+'[1]Источник финансирования 2'!D22+'[1]Источник финансирования 3'!D22+'[1]Источник финансирования 5'!D22</f>
        <v>243000</v>
      </c>
      <c r="D27" s="6">
        <f>'[1]Источник финансирования 1'!E22+'[1]Источник финансирования 2'!E22+'[1]Источник финансирования 3'!E22+'[1]Источник финансирования 5'!E22</f>
        <v>557699.4</v>
      </c>
      <c r="E27" s="2" t="s">
        <v>343</v>
      </c>
      <c r="F27" s="6">
        <f>'[1]Источник финансирования 1'!G22+'[1]Источник финансирования 2'!G22+'[1]Источник финансирования 3'!G22+'[1]Источник финансирования 5'!G22</f>
        <v>557699.4</v>
      </c>
    </row>
    <row r="28" spans="1:6" ht="33.75">
      <c r="A28" s="5" t="s">
        <v>329</v>
      </c>
      <c r="B28" s="5" t="s">
        <v>345</v>
      </c>
      <c r="C28" s="6">
        <f>'[1]Источник финансирования 1'!D23+'[1]Источник финансирования 2'!D23+'[1]Источник финансирования 3'!D23+'[1]Источник финансирования 5'!D23</f>
        <v>0</v>
      </c>
      <c r="D28" s="6">
        <f>'[1]Источник финансирования 1'!E23+'[1]Источник финансирования 2'!E23+'[1]Источник финансирования 3'!E23+'[1]Источник финансирования 5'!E23</f>
        <v>0</v>
      </c>
      <c r="E28" s="2" t="s">
        <v>313</v>
      </c>
      <c r="F28" s="6">
        <f>'[1]Источник финансирования 1'!G23+'[1]Источник финансирования 2'!G23+'[1]Источник финансирования 3'!G23+'[1]Источник финансирования 5'!G23</f>
        <v>0</v>
      </c>
    </row>
    <row r="29" spans="1:6" ht="33.75">
      <c r="A29" s="5" t="s">
        <v>331</v>
      </c>
      <c r="B29" s="5" t="s">
        <v>346</v>
      </c>
      <c r="C29" s="6">
        <f>'[1]Источник финансирования 1'!D24+'[1]Источник финансирования 2'!D24+'[1]Источник финансирования 3'!D24+'[1]Источник финансирования 5'!D24</f>
        <v>0</v>
      </c>
      <c r="D29" s="6">
        <f>'[1]Источник финансирования 1'!E24+'[1]Источник финансирования 2'!E24+'[1]Источник финансирования 3'!E24+'[1]Источник финансирования 5'!E24</f>
        <v>0</v>
      </c>
      <c r="E29" s="2" t="s">
        <v>313</v>
      </c>
      <c r="F29" s="6">
        <f>'[1]Источник финансирования 1'!G24+'[1]Источник финансирования 2'!G24+'[1]Источник финансирования 3'!G24+'[1]Источник финансирования 5'!G24</f>
        <v>0</v>
      </c>
    </row>
    <row r="30" spans="1:6" ht="78.75">
      <c r="A30" s="5" t="s">
        <v>314</v>
      </c>
      <c r="B30" s="5" t="s">
        <v>347</v>
      </c>
      <c r="C30" s="6">
        <f>'[1]Источник финансирования 1'!D25+'[1]Источник финансирования 2'!D25+'[1]Источник финансирования 3'!D25+'[1]Источник финансирования 5'!D25</f>
        <v>246.4</v>
      </c>
      <c r="D30" s="6">
        <f>'[1]Источник финансирования 1'!E25+'[1]Источник финансирования 2'!E25+'[1]Источник финансирования 3'!E25+'[1]Источник финансирования 5'!E25</f>
        <v>246.4</v>
      </c>
      <c r="E30" s="2" t="s">
        <v>310</v>
      </c>
      <c r="F30" s="6">
        <f>'[1]Источник финансирования 1'!G25+'[1]Источник финансирования 2'!G25+'[1]Источник финансирования 3'!G25+'[1]Источник финансирования 5'!G25</f>
        <v>246.4</v>
      </c>
    </row>
    <row r="31" spans="1:6" ht="33.75">
      <c r="A31" s="5" t="s">
        <v>316</v>
      </c>
      <c r="B31" s="5" t="s">
        <v>348</v>
      </c>
      <c r="C31" s="6">
        <f>'[1]Источник финансирования 1'!D26+'[1]Источник финансирования 2'!D26+'[1]Источник финансирования 3'!D26+'[1]Источник финансирования 5'!D26</f>
        <v>0</v>
      </c>
      <c r="D31" s="6">
        <f>'[1]Источник финансирования 1'!E26+'[1]Источник финансирования 2'!E26+'[1]Источник финансирования 3'!E26+'[1]Источник финансирования 5'!E26</f>
        <v>0</v>
      </c>
      <c r="E31" s="2" t="s">
        <v>313</v>
      </c>
      <c r="F31" s="6">
        <f>'[1]Источник финансирования 1'!G26+'[1]Источник финансирования 2'!G26+'[1]Источник финансирования 3'!G26+'[1]Источник финансирования 5'!G26</f>
        <v>0</v>
      </c>
    </row>
    <row r="32" spans="1:6" ht="31.5">
      <c r="A32" s="3" t="s">
        <v>349</v>
      </c>
      <c r="B32" s="3" t="s">
        <v>350</v>
      </c>
      <c r="C32" s="4">
        <f>'[1]Источник финансирования 1'!D27+'[1]Источник финансирования 2'!D27+'[1]Источник финансирования 3'!D27+'[1]Источник финансирования 5'!D27</f>
        <v>0</v>
      </c>
      <c r="D32" s="4">
        <f>'[1]Источник финансирования 1'!E27+'[1]Источник финансирования 2'!E27+'[1]Источник финансирования 3'!E27+'[1]Источник финансирования 5'!E27</f>
        <v>0</v>
      </c>
      <c r="E32" s="11" t="s">
        <v>313</v>
      </c>
      <c r="F32" s="4">
        <f>'[1]Источник финансирования 1'!G27+'[1]Источник финансирования 2'!G27+'[1]Источник финансирования 3'!G27+'[1]Источник финансирования 5'!G27</f>
        <v>0</v>
      </c>
    </row>
    <row r="33" spans="1:6" ht="45">
      <c r="A33" s="5" t="s">
        <v>311</v>
      </c>
      <c r="B33" s="5" t="s">
        <v>351</v>
      </c>
      <c r="C33" s="6">
        <f>'[1]Источник финансирования 1'!D28+'[1]Источник финансирования 2'!D28+'[1]Источник финансирования 3'!D28+'[1]Источник финансирования 5'!D28</f>
        <v>0</v>
      </c>
      <c r="D33" s="6">
        <f>'[1]Источник финансирования 1'!E28+'[1]Источник финансирования 2'!E28+'[1]Источник финансирования 3'!E28+'[1]Источник финансирования 5'!E28</f>
        <v>0</v>
      </c>
      <c r="E33" s="2" t="s">
        <v>352</v>
      </c>
      <c r="F33" s="6">
        <f>'[1]Источник финансирования 1'!G28+'[1]Источник финансирования 2'!G28+'[1]Источник финансирования 3'!G28+'[1]Источник финансирования 5'!G28</f>
        <v>0</v>
      </c>
    </row>
    <row r="34" spans="1:6" ht="78.75">
      <c r="A34" s="5" t="s">
        <v>329</v>
      </c>
      <c r="B34" s="5" t="s">
        <v>353</v>
      </c>
      <c r="C34" s="6">
        <f>'[1]Источник финансирования 1'!D29+'[1]Источник финансирования 2'!D29+'[1]Источник финансирования 3'!D29+'[1]Источник финансирования 5'!D29</f>
        <v>0</v>
      </c>
      <c r="D34" s="6">
        <f>'[1]Источник финансирования 1'!E29+'[1]Источник финансирования 2'!E29+'[1]Источник финансирования 3'!E29+'[1]Источник финансирования 5'!E29</f>
        <v>0</v>
      </c>
      <c r="E34" s="2" t="s">
        <v>354</v>
      </c>
      <c r="F34" s="6">
        <f>'[1]Источник финансирования 1'!G29+'[1]Источник финансирования 2'!G29+'[1]Источник финансирования 3'!G29+'[1]Источник финансирования 5'!G29</f>
        <v>0</v>
      </c>
    </row>
    <row r="35" spans="1:6" ht="33.75">
      <c r="A35" s="5" t="s">
        <v>331</v>
      </c>
      <c r="B35" s="5" t="s">
        <v>355</v>
      </c>
      <c r="C35" s="6">
        <f>'[1]Источник финансирования 1'!D30+'[1]Источник финансирования 2'!D30+'[1]Источник финансирования 3'!D30+'[1]Источник финансирования 5'!D30</f>
        <v>0</v>
      </c>
      <c r="D35" s="6">
        <f>'[1]Источник финансирования 1'!E30+'[1]Источник финансирования 2'!E30+'[1]Источник финансирования 3'!E30+'[1]Источник финансирования 5'!E30</f>
        <v>0</v>
      </c>
      <c r="E35" s="2" t="s">
        <v>313</v>
      </c>
      <c r="F35" s="6">
        <f>'[1]Источник финансирования 1'!G30+'[1]Источник финансирования 2'!G30+'[1]Источник финансирования 3'!G30+'[1]Источник финансирования 5'!G30</f>
        <v>0</v>
      </c>
    </row>
    <row r="36" spans="1:6" ht="33.75">
      <c r="A36" s="5" t="s">
        <v>333</v>
      </c>
      <c r="B36" s="5" t="s">
        <v>356</v>
      </c>
      <c r="C36" s="6">
        <f>'[1]Источник финансирования 1'!D31+'[1]Источник финансирования 2'!D31+'[1]Источник финансирования 3'!D31+'[1]Источник финансирования 5'!D31</f>
        <v>0</v>
      </c>
      <c r="D36" s="6">
        <f>'[1]Источник финансирования 1'!E31+'[1]Источник финансирования 2'!E31+'[1]Источник финансирования 3'!E31+'[1]Источник финансирования 5'!E31</f>
        <v>0</v>
      </c>
      <c r="E36" s="2" t="s">
        <v>313</v>
      </c>
      <c r="F36" s="6">
        <f>'[1]Источник финансирования 1'!G31+'[1]Источник финансирования 2'!G31+'[1]Источник финансирования 3'!G31+'[1]Источник финансирования 5'!G31</f>
        <v>0</v>
      </c>
    </row>
    <row r="37" spans="1:6" ht="67.5">
      <c r="A37" s="5" t="s">
        <v>335</v>
      </c>
      <c r="B37" s="5" t="s">
        <v>357</v>
      </c>
      <c r="C37" s="6">
        <f>'[1]Источник финансирования 1'!D32+'[1]Источник финансирования 2'!D32+'[1]Источник финансирования 3'!D32+'[1]Источник финансирования 5'!D32</f>
        <v>0</v>
      </c>
      <c r="D37" s="6">
        <f>'[1]Источник финансирования 1'!E32+'[1]Источник финансирования 2'!E32+'[1]Источник финансирования 3'!E32+'[1]Источник финансирования 5'!E32</f>
        <v>0</v>
      </c>
      <c r="E37" s="2" t="s">
        <v>358</v>
      </c>
      <c r="F37" s="6">
        <f>'[1]Источник финансирования 1'!G32+'[1]Источник финансирования 2'!G32+'[1]Источник финансирования 3'!G32+'[1]Источник финансирования 5'!G32</f>
        <v>0</v>
      </c>
    </row>
    <row r="38" spans="1:6" ht="56.25">
      <c r="A38" s="5" t="s">
        <v>337</v>
      </c>
      <c r="B38" s="5" t="s">
        <v>359</v>
      </c>
      <c r="C38" s="6">
        <f>'[1]Источник финансирования 1'!D33+'[1]Источник финансирования 2'!D33+'[1]Источник финансирования 3'!D33+'[1]Источник финансирования 5'!D33</f>
        <v>0</v>
      </c>
      <c r="D38" s="6">
        <f>'[1]Источник финансирования 1'!E33+'[1]Источник финансирования 2'!E33+'[1]Источник финансирования 3'!E33+'[1]Источник финансирования 5'!E33</f>
        <v>0</v>
      </c>
      <c r="E38" s="2" t="s">
        <v>360</v>
      </c>
      <c r="F38" s="6">
        <f>'[1]Источник финансирования 1'!G33+'[1]Источник финансирования 2'!G33+'[1]Источник финансирования 3'!G33+'[1]Источник финансирования 5'!G33</f>
        <v>0</v>
      </c>
    </row>
    <row r="39" spans="1:6" s="9" customFormat="1" ht="36.75" customHeight="1">
      <c r="A39" s="13" t="s">
        <v>419</v>
      </c>
      <c r="B39" s="14"/>
      <c r="C39" s="8">
        <f>C40+C47+C52+C72+C74</f>
        <v>113884.9</v>
      </c>
      <c r="D39" s="8">
        <f>D40+D47+D52+D72+D74</f>
        <v>113884.33</v>
      </c>
      <c r="E39" s="8" t="s">
        <v>420</v>
      </c>
      <c r="F39" s="8">
        <f>F40+F47+F52+F72+F74</f>
        <v>113884.33</v>
      </c>
    </row>
    <row r="40" spans="1:6" s="9" customFormat="1" ht="42">
      <c r="A40" s="3" t="s">
        <v>308</v>
      </c>
      <c r="B40" s="3" t="s">
        <v>362</v>
      </c>
      <c r="C40" s="4">
        <v>62079.2</v>
      </c>
      <c r="D40" s="4">
        <v>62079.2</v>
      </c>
      <c r="E40" s="11" t="s">
        <v>421</v>
      </c>
      <c r="F40" s="4">
        <v>62079.2</v>
      </c>
    </row>
    <row r="41" spans="1:6" ht="33.75">
      <c r="A41" s="5" t="s">
        <v>311</v>
      </c>
      <c r="B41" s="5" t="s">
        <v>363</v>
      </c>
      <c r="C41" s="6">
        <v>6096.8</v>
      </c>
      <c r="D41" s="6">
        <v>6096.8</v>
      </c>
      <c r="E41" s="2" t="s">
        <v>310</v>
      </c>
      <c r="F41" s="6">
        <v>6096.8</v>
      </c>
    </row>
    <row r="42" spans="1:6" ht="33.75">
      <c r="A42" s="5" t="s">
        <v>329</v>
      </c>
      <c r="B42" s="5" t="s">
        <v>364</v>
      </c>
      <c r="C42" s="6">
        <v>21142.4</v>
      </c>
      <c r="D42" s="6">
        <v>21142.4</v>
      </c>
      <c r="E42" s="2" t="s">
        <v>310</v>
      </c>
      <c r="F42" s="6">
        <v>21142.4</v>
      </c>
    </row>
    <row r="43" spans="1:6" ht="45">
      <c r="A43" s="5" t="s">
        <v>331</v>
      </c>
      <c r="B43" s="5" t="s">
        <v>365</v>
      </c>
      <c r="C43" s="6">
        <v>442</v>
      </c>
      <c r="D43" s="6">
        <v>442</v>
      </c>
      <c r="E43" s="2" t="s">
        <v>422</v>
      </c>
      <c r="F43" s="6">
        <v>442</v>
      </c>
    </row>
    <row r="44" spans="1:6" ht="33.75">
      <c r="A44" s="10" t="s">
        <v>366</v>
      </c>
      <c r="B44" s="5" t="s">
        <v>367</v>
      </c>
      <c r="C44" s="6">
        <f>'[2]Источник финансирования 2'!D40+'[2]Источник финансирования 3'!D40+'[2]Источник финансирования 5'!D40</f>
        <v>26.3</v>
      </c>
      <c r="D44" s="6">
        <f>'[2]Источник финансирования 2'!E40+'[2]Источник финансирования 3'!E40+'[2]Источник финансирования 5'!E40</f>
        <v>26</v>
      </c>
      <c r="E44" s="2" t="s">
        <v>310</v>
      </c>
      <c r="F44" s="6">
        <f>'[2]Источник финансирования 2'!G40+'[2]Источник финансирования 3'!G40+'[2]Источник финансирования 5'!G40</f>
        <v>26</v>
      </c>
    </row>
    <row r="45" spans="1:6" ht="45">
      <c r="A45" s="10" t="s">
        <v>368</v>
      </c>
      <c r="B45" s="5" t="s">
        <v>369</v>
      </c>
      <c r="C45" s="6">
        <v>405.3</v>
      </c>
      <c r="D45" s="6">
        <v>405.3</v>
      </c>
      <c r="E45" s="2" t="s">
        <v>421</v>
      </c>
      <c r="F45" s="6">
        <v>405.3</v>
      </c>
    </row>
    <row r="46" spans="1:6" ht="33.75">
      <c r="A46" s="5" t="s">
        <v>333</v>
      </c>
      <c r="B46" s="5" t="s">
        <v>370</v>
      </c>
      <c r="C46" s="6">
        <v>34398</v>
      </c>
      <c r="D46" s="6">
        <v>34398</v>
      </c>
      <c r="E46" s="2" t="s">
        <v>310</v>
      </c>
      <c r="F46" s="6">
        <v>34398</v>
      </c>
    </row>
    <row r="47" spans="1:6" s="9" customFormat="1" ht="21">
      <c r="A47" s="3" t="s">
        <v>326</v>
      </c>
      <c r="B47" s="3" t="s">
        <v>371</v>
      </c>
      <c r="C47" s="4">
        <v>1051.1</v>
      </c>
      <c r="D47" s="4">
        <v>1051.07</v>
      </c>
      <c r="E47" s="11" t="s">
        <v>420</v>
      </c>
      <c r="F47" s="4">
        <v>1051.07</v>
      </c>
    </row>
    <row r="48" spans="1:6" ht="33.75">
      <c r="A48" s="5" t="s">
        <v>311</v>
      </c>
      <c r="B48" s="5" t="s">
        <v>372</v>
      </c>
      <c r="C48" s="6">
        <v>95.1</v>
      </c>
      <c r="D48" s="6">
        <v>95.07</v>
      </c>
      <c r="E48" s="2" t="s">
        <v>310</v>
      </c>
      <c r="F48" s="6">
        <v>95.07</v>
      </c>
    </row>
    <row r="49" spans="1:6" ht="33.75">
      <c r="A49" s="5" t="s">
        <v>329</v>
      </c>
      <c r="B49" s="5" t="s">
        <v>373</v>
      </c>
      <c r="C49" s="6">
        <v>500</v>
      </c>
      <c r="D49" s="6">
        <v>500</v>
      </c>
      <c r="E49" s="2" t="s">
        <v>310</v>
      </c>
      <c r="F49" s="6">
        <v>500</v>
      </c>
    </row>
    <row r="50" spans="1:6" ht="45">
      <c r="A50" s="5" t="s">
        <v>331</v>
      </c>
      <c r="B50" s="5" t="s">
        <v>374</v>
      </c>
      <c r="C50" s="6">
        <v>0</v>
      </c>
      <c r="D50" s="6">
        <v>0</v>
      </c>
      <c r="E50" s="2" t="s">
        <v>360</v>
      </c>
      <c r="F50" s="6">
        <v>0</v>
      </c>
    </row>
    <row r="51" spans="1:6" ht="33.75">
      <c r="A51" s="5" t="s">
        <v>333</v>
      </c>
      <c r="B51" s="5" t="s">
        <v>376</v>
      </c>
      <c r="C51" s="6">
        <v>456</v>
      </c>
      <c r="D51" s="6">
        <v>456</v>
      </c>
      <c r="E51" s="2" t="s">
        <v>310</v>
      </c>
      <c r="F51" s="6">
        <v>456</v>
      </c>
    </row>
    <row r="52" spans="1:6" s="9" customFormat="1" ht="42">
      <c r="A52" s="3" t="s">
        <v>341</v>
      </c>
      <c r="B52" s="3" t="s">
        <v>377</v>
      </c>
      <c r="C52" s="4">
        <v>28228.6</v>
      </c>
      <c r="D52" s="4">
        <v>28228.36</v>
      </c>
      <c r="E52" s="2" t="s">
        <v>310</v>
      </c>
      <c r="F52" s="4">
        <v>28228.36</v>
      </c>
    </row>
    <row r="53" spans="1:6" ht="33.75">
      <c r="A53" s="5" t="s">
        <v>311</v>
      </c>
      <c r="B53" s="5" t="s">
        <v>378</v>
      </c>
      <c r="C53" s="6">
        <v>650</v>
      </c>
      <c r="D53" s="6">
        <v>650</v>
      </c>
      <c r="E53" s="2" t="s">
        <v>310</v>
      </c>
      <c r="F53" s="6">
        <v>650</v>
      </c>
    </row>
    <row r="54" spans="1:6" ht="33.75">
      <c r="A54" s="5" t="s">
        <v>329</v>
      </c>
      <c r="B54" s="5" t="s">
        <v>379</v>
      </c>
      <c r="C54" s="6">
        <v>650</v>
      </c>
      <c r="D54" s="6">
        <v>650</v>
      </c>
      <c r="E54" s="2" t="s">
        <v>310</v>
      </c>
      <c r="F54" s="6">
        <v>650</v>
      </c>
    </row>
    <row r="55" spans="1:6" ht="33.75">
      <c r="A55" s="5" t="s">
        <v>331</v>
      </c>
      <c r="B55" s="5" t="s">
        <v>380</v>
      </c>
      <c r="C55" s="6">
        <v>700</v>
      </c>
      <c r="D55" s="6">
        <v>700</v>
      </c>
      <c r="E55" s="2" t="s">
        <v>310</v>
      </c>
      <c r="F55" s="6">
        <v>700</v>
      </c>
    </row>
    <row r="56" spans="1:6" ht="33.75">
      <c r="A56" s="5" t="s">
        <v>333</v>
      </c>
      <c r="B56" s="5" t="s">
        <v>381</v>
      </c>
      <c r="C56" s="6">
        <v>50</v>
      </c>
      <c r="D56" s="6">
        <v>50</v>
      </c>
      <c r="E56" s="2" t="s">
        <v>310</v>
      </c>
      <c r="F56" s="6">
        <v>50</v>
      </c>
    </row>
    <row r="57" spans="1:6" ht="33.75">
      <c r="A57" s="5" t="s">
        <v>335</v>
      </c>
      <c r="B57" s="5" t="s">
        <v>382</v>
      </c>
      <c r="C57" s="6">
        <v>6294.95</v>
      </c>
      <c r="D57" s="6">
        <v>6294.71</v>
      </c>
      <c r="E57" s="2" t="s">
        <v>310</v>
      </c>
      <c r="F57" s="6">
        <v>6294.71</v>
      </c>
    </row>
    <row r="58" spans="1:6" ht="33.75">
      <c r="A58" s="5" t="s">
        <v>337</v>
      </c>
      <c r="B58" s="5" t="s">
        <v>383</v>
      </c>
      <c r="C58" s="6">
        <v>30</v>
      </c>
      <c r="D58" s="6">
        <v>30</v>
      </c>
      <c r="E58" s="2" t="s">
        <v>310</v>
      </c>
      <c r="F58" s="6">
        <v>30</v>
      </c>
    </row>
    <row r="59" spans="1:6" ht="33.75">
      <c r="A59" s="5" t="s">
        <v>384</v>
      </c>
      <c r="B59" s="5" t="s">
        <v>385</v>
      </c>
      <c r="C59" s="6">
        <v>250</v>
      </c>
      <c r="D59" s="6">
        <v>250</v>
      </c>
      <c r="E59" s="2" t="s">
        <v>310</v>
      </c>
      <c r="F59" s="6">
        <v>250</v>
      </c>
    </row>
    <row r="60" spans="1:6" ht="33.75">
      <c r="A60" s="5" t="s">
        <v>386</v>
      </c>
      <c r="B60" s="5" t="s">
        <v>387</v>
      </c>
      <c r="C60" s="6">
        <v>250</v>
      </c>
      <c r="D60" s="6">
        <v>250</v>
      </c>
      <c r="E60" s="2" t="s">
        <v>310</v>
      </c>
      <c r="F60" s="6">
        <v>250</v>
      </c>
    </row>
    <row r="61" spans="1:6" ht="33.75">
      <c r="A61" s="5" t="s">
        <v>388</v>
      </c>
      <c r="B61" s="5" t="s">
        <v>389</v>
      </c>
      <c r="C61" s="6">
        <v>600</v>
      </c>
      <c r="D61" s="6">
        <v>600</v>
      </c>
      <c r="E61" s="2" t="s">
        <v>310</v>
      </c>
      <c r="F61" s="6">
        <v>600</v>
      </c>
    </row>
    <row r="62" spans="1:6" ht="33.75">
      <c r="A62" s="5" t="s">
        <v>390</v>
      </c>
      <c r="B62" s="5" t="s">
        <v>391</v>
      </c>
      <c r="C62" s="6">
        <v>7391.7</v>
      </c>
      <c r="D62" s="6">
        <v>7391.7</v>
      </c>
      <c r="E62" s="2" t="s">
        <v>310</v>
      </c>
      <c r="F62" s="6">
        <v>7391.7</v>
      </c>
    </row>
    <row r="63" spans="1:6" ht="33.75">
      <c r="A63" s="5" t="s">
        <v>392</v>
      </c>
      <c r="B63" s="5" t="s">
        <v>393</v>
      </c>
      <c r="C63" s="6">
        <v>450</v>
      </c>
      <c r="D63" s="6">
        <v>450</v>
      </c>
      <c r="E63" s="2" t="s">
        <v>310</v>
      </c>
      <c r="F63" s="6">
        <v>450</v>
      </c>
    </row>
    <row r="64" spans="1:6" ht="33.75">
      <c r="A64" s="5" t="s">
        <v>394</v>
      </c>
      <c r="B64" s="5" t="s">
        <v>395</v>
      </c>
      <c r="C64" s="6">
        <v>375</v>
      </c>
      <c r="D64" s="6">
        <v>375</v>
      </c>
      <c r="E64" s="2" t="s">
        <v>310</v>
      </c>
      <c r="F64" s="6">
        <v>375</v>
      </c>
    </row>
    <row r="65" spans="1:6" ht="33.75">
      <c r="A65" s="5" t="s">
        <v>396</v>
      </c>
      <c r="B65" s="5" t="s">
        <v>397</v>
      </c>
      <c r="C65" s="6">
        <v>480</v>
      </c>
      <c r="D65" s="6">
        <v>480</v>
      </c>
      <c r="E65" s="2" t="s">
        <v>310</v>
      </c>
      <c r="F65" s="6">
        <v>480</v>
      </c>
    </row>
    <row r="66" spans="1:6" ht="33.75">
      <c r="A66" s="5" t="s">
        <v>398</v>
      </c>
      <c r="B66" s="5" t="s">
        <v>399</v>
      </c>
      <c r="C66" s="6">
        <v>350</v>
      </c>
      <c r="D66" s="6">
        <v>350</v>
      </c>
      <c r="E66" s="2" t="s">
        <v>310</v>
      </c>
      <c r="F66" s="6">
        <v>350</v>
      </c>
    </row>
    <row r="67" spans="1:6" ht="33.75">
      <c r="A67" s="5" t="s">
        <v>400</v>
      </c>
      <c r="B67" s="5" t="s">
        <v>401</v>
      </c>
      <c r="C67" s="6">
        <v>6215.45</v>
      </c>
      <c r="D67" s="6">
        <v>6215.45</v>
      </c>
      <c r="E67" s="2" t="s">
        <v>310</v>
      </c>
      <c r="F67" s="6">
        <v>6215.45</v>
      </c>
    </row>
    <row r="68" spans="1:6" ht="45">
      <c r="A68" s="5" t="s">
        <v>402</v>
      </c>
      <c r="B68" s="5" t="s">
        <v>403</v>
      </c>
      <c r="C68" s="6">
        <v>0</v>
      </c>
      <c r="D68" s="6">
        <v>0</v>
      </c>
      <c r="E68" s="2" t="s">
        <v>360</v>
      </c>
      <c r="F68" s="6">
        <v>0</v>
      </c>
    </row>
    <row r="69" spans="1:6" ht="45">
      <c r="A69" s="5" t="s">
        <v>404</v>
      </c>
      <c r="B69" s="5" t="s">
        <v>405</v>
      </c>
      <c r="C69" s="6">
        <v>0</v>
      </c>
      <c r="D69" s="6">
        <v>0</v>
      </c>
      <c r="E69" s="2" t="s">
        <v>360</v>
      </c>
      <c r="F69" s="6">
        <v>0</v>
      </c>
    </row>
    <row r="70" spans="1:6" ht="33.75">
      <c r="A70" s="5" t="s">
        <v>406</v>
      </c>
      <c r="B70" s="5" t="s">
        <v>407</v>
      </c>
      <c r="C70" s="6">
        <v>677.1</v>
      </c>
      <c r="D70" s="6">
        <v>677.1</v>
      </c>
      <c r="E70" s="2" t="s">
        <v>310</v>
      </c>
      <c r="F70" s="6">
        <v>677.1</v>
      </c>
    </row>
    <row r="71" spans="1:6" ht="33.75">
      <c r="A71" s="5" t="s">
        <v>408</v>
      </c>
      <c r="B71" s="5" t="s">
        <v>409</v>
      </c>
      <c r="C71" s="6">
        <v>2814.4</v>
      </c>
      <c r="D71" s="6">
        <v>2814.4</v>
      </c>
      <c r="E71" s="2" t="s">
        <v>310</v>
      </c>
      <c r="F71" s="6">
        <v>2814.4</v>
      </c>
    </row>
    <row r="72" spans="1:6" s="9" customFormat="1" ht="73.5">
      <c r="A72" s="3" t="s">
        <v>349</v>
      </c>
      <c r="B72" s="3" t="s">
        <v>410</v>
      </c>
      <c r="C72" s="4">
        <v>19002.8</v>
      </c>
      <c r="D72" s="4">
        <v>19002.8</v>
      </c>
      <c r="E72" s="2" t="s">
        <v>310</v>
      </c>
      <c r="F72" s="4">
        <v>19002.8</v>
      </c>
    </row>
    <row r="73" spans="1:6" ht="67.5">
      <c r="A73" s="5" t="s">
        <v>311</v>
      </c>
      <c r="B73" s="5" t="s">
        <v>411</v>
      </c>
      <c r="C73" s="6">
        <v>19002.8</v>
      </c>
      <c r="D73" s="6">
        <v>19002.8</v>
      </c>
      <c r="E73" s="2" t="s">
        <v>310</v>
      </c>
      <c r="F73" s="6">
        <v>19002.8</v>
      </c>
    </row>
    <row r="74" spans="1:6" s="9" customFormat="1" ht="33.75">
      <c r="A74" s="3" t="s">
        <v>412</v>
      </c>
      <c r="B74" s="3" t="s">
        <v>413</v>
      </c>
      <c r="C74" s="4">
        <v>3523.2</v>
      </c>
      <c r="D74" s="4">
        <v>3522.9</v>
      </c>
      <c r="E74" s="2" t="s">
        <v>310</v>
      </c>
      <c r="F74" s="4">
        <v>3522.9</v>
      </c>
    </row>
    <row r="75" spans="1:6" ht="33.75">
      <c r="A75" s="5" t="s">
        <v>311</v>
      </c>
      <c r="B75" s="5" t="s">
        <v>414</v>
      </c>
      <c r="C75" s="6">
        <v>3496.9</v>
      </c>
      <c r="D75" s="6">
        <v>3496.9</v>
      </c>
      <c r="E75" s="2" t="s">
        <v>310</v>
      </c>
      <c r="F75" s="6">
        <v>3496.9</v>
      </c>
    </row>
    <row r="76" spans="1:6" ht="33.75">
      <c r="A76" s="5" t="s">
        <v>329</v>
      </c>
      <c r="B76" s="5" t="s">
        <v>415</v>
      </c>
      <c r="C76" s="6">
        <v>26.3</v>
      </c>
      <c r="D76" s="6">
        <v>26</v>
      </c>
      <c r="E76" s="2" t="s">
        <v>310</v>
      </c>
      <c r="F76" s="6">
        <v>26</v>
      </c>
    </row>
    <row r="77" spans="1:6" ht="45">
      <c r="A77" s="5" t="s">
        <v>331</v>
      </c>
      <c r="B77" s="5" t="s">
        <v>416</v>
      </c>
      <c r="C77" s="6">
        <v>0</v>
      </c>
      <c r="D77" s="6">
        <v>0</v>
      </c>
      <c r="E77" s="2" t="s">
        <v>360</v>
      </c>
      <c r="F77" s="6">
        <v>0</v>
      </c>
    </row>
    <row r="78" spans="1:6" ht="45">
      <c r="A78" s="5" t="s">
        <v>333</v>
      </c>
      <c r="B78" s="5" t="s">
        <v>417</v>
      </c>
      <c r="C78" s="6">
        <v>0</v>
      </c>
      <c r="D78" s="6">
        <v>0</v>
      </c>
      <c r="E78" s="2" t="s">
        <v>360</v>
      </c>
      <c r="F78" s="6">
        <v>0</v>
      </c>
    </row>
    <row r="79" spans="1:6" s="9" customFormat="1" ht="49.5" customHeight="1">
      <c r="A79" s="13" t="s">
        <v>423</v>
      </c>
      <c r="B79" s="14"/>
      <c r="C79" s="8">
        <f>C80+C109+C113+C118+C143+C148</f>
        <v>86369.6</v>
      </c>
      <c r="D79" s="8">
        <f>D80+D109+D113+D118+D143+D148</f>
        <v>86368.83</v>
      </c>
      <c r="E79" s="8" t="s">
        <v>523</v>
      </c>
      <c r="F79" s="8">
        <f>F80+F109+F113+F118+F143+F148</f>
        <v>86368.83</v>
      </c>
    </row>
    <row r="80" spans="1:6" s="9" customFormat="1" ht="42">
      <c r="A80" s="3" t="s">
        <v>308</v>
      </c>
      <c r="B80" s="3" t="s">
        <v>424</v>
      </c>
      <c r="C80" s="11">
        <f>SUM(C81:C108)</f>
        <v>4726.1</v>
      </c>
      <c r="D80" s="11">
        <f>SUM(D81:D108)</f>
        <v>4725.85</v>
      </c>
      <c r="E80" s="2" t="s">
        <v>425</v>
      </c>
      <c r="F80" s="11">
        <f>SUM(F81:F108)</f>
        <v>4725.85</v>
      </c>
    </row>
    <row r="81" spans="1:6" ht="22.5">
      <c r="A81" s="5" t="s">
        <v>311</v>
      </c>
      <c r="B81" s="5" t="s">
        <v>426</v>
      </c>
      <c r="C81" s="2">
        <v>120</v>
      </c>
      <c r="D81" s="2">
        <v>120</v>
      </c>
      <c r="E81" s="2" t="s">
        <v>425</v>
      </c>
      <c r="F81" s="2">
        <v>120</v>
      </c>
    </row>
    <row r="82" spans="1:6" ht="56.25">
      <c r="A82" s="5" t="s">
        <v>329</v>
      </c>
      <c r="B82" s="5" t="s">
        <v>427</v>
      </c>
      <c r="C82" s="2">
        <v>157.97</v>
      </c>
      <c r="D82" s="2">
        <v>157.97</v>
      </c>
      <c r="E82" s="2" t="s">
        <v>425</v>
      </c>
      <c r="F82" s="2">
        <v>157.97</v>
      </c>
    </row>
    <row r="83" spans="1:6" ht="45">
      <c r="A83" s="5" t="s">
        <v>331</v>
      </c>
      <c r="B83" s="5" t="s">
        <v>428</v>
      </c>
      <c r="C83" s="2">
        <v>39.96</v>
      </c>
      <c r="D83" s="2">
        <v>39.96</v>
      </c>
      <c r="E83" s="2" t="s">
        <v>425</v>
      </c>
      <c r="F83" s="2">
        <v>39.96</v>
      </c>
    </row>
    <row r="84" spans="1:6" ht="22.5">
      <c r="A84" s="5" t="s">
        <v>333</v>
      </c>
      <c r="B84" s="5" t="s">
        <v>429</v>
      </c>
      <c r="C84" s="2">
        <v>0</v>
      </c>
      <c r="D84" s="2">
        <v>0</v>
      </c>
      <c r="E84" s="2" t="s">
        <v>430</v>
      </c>
      <c r="F84" s="2">
        <v>0</v>
      </c>
    </row>
    <row r="85" spans="1:6" ht="12.75">
      <c r="A85" s="5" t="s">
        <v>335</v>
      </c>
      <c r="B85" s="5" t="s">
        <v>431</v>
      </c>
      <c r="C85" s="2">
        <v>59.77</v>
      </c>
      <c r="D85" s="2">
        <v>59.77</v>
      </c>
      <c r="E85" s="2" t="s">
        <v>425</v>
      </c>
      <c r="F85" s="2">
        <v>59.77</v>
      </c>
    </row>
    <row r="86" spans="1:6" ht="22.5">
      <c r="A86" s="5" t="s">
        <v>337</v>
      </c>
      <c r="B86" s="5" t="s">
        <v>432</v>
      </c>
      <c r="C86" s="2">
        <v>27.02</v>
      </c>
      <c r="D86" s="2">
        <v>27.02</v>
      </c>
      <c r="E86" s="2" t="s">
        <v>425</v>
      </c>
      <c r="F86" s="2">
        <v>27.02</v>
      </c>
    </row>
    <row r="87" spans="1:6" ht="22.5">
      <c r="A87" s="5" t="s">
        <v>384</v>
      </c>
      <c r="B87" s="5" t="s">
        <v>433</v>
      </c>
      <c r="C87" s="2">
        <v>160</v>
      </c>
      <c r="D87" s="2">
        <v>159.98</v>
      </c>
      <c r="E87" s="2" t="s">
        <v>425</v>
      </c>
      <c r="F87" s="2">
        <v>159.98</v>
      </c>
    </row>
    <row r="88" spans="1:6" ht="22.5">
      <c r="A88" s="5" t="s">
        <v>386</v>
      </c>
      <c r="B88" s="5" t="s">
        <v>434</v>
      </c>
      <c r="C88" s="2">
        <v>179.74</v>
      </c>
      <c r="D88" s="2">
        <v>179.74</v>
      </c>
      <c r="E88" s="2" t="s">
        <v>425</v>
      </c>
      <c r="F88" s="2">
        <v>179.74</v>
      </c>
    </row>
    <row r="89" spans="1:6" ht="22.5">
      <c r="A89" s="5" t="s">
        <v>388</v>
      </c>
      <c r="B89" s="5" t="s">
        <v>435</v>
      </c>
      <c r="C89" s="2">
        <v>29.47</v>
      </c>
      <c r="D89" s="2">
        <v>29.44</v>
      </c>
      <c r="E89" s="2" t="s">
        <v>425</v>
      </c>
      <c r="F89" s="2">
        <v>29.44</v>
      </c>
    </row>
    <row r="90" spans="1:6" ht="22.5">
      <c r="A90" s="5" t="s">
        <v>390</v>
      </c>
      <c r="B90" s="5" t="s">
        <v>436</v>
      </c>
      <c r="C90" s="2">
        <v>49.7</v>
      </c>
      <c r="D90" s="2">
        <v>49.69</v>
      </c>
      <c r="E90" s="2" t="s">
        <v>425</v>
      </c>
      <c r="F90" s="2">
        <v>49.69</v>
      </c>
    </row>
    <row r="91" spans="1:6" ht="22.5">
      <c r="A91" s="5" t="s">
        <v>392</v>
      </c>
      <c r="B91" s="5" t="s">
        <v>437</v>
      </c>
      <c r="C91" s="2">
        <v>104.8</v>
      </c>
      <c r="D91" s="2">
        <v>104.74</v>
      </c>
      <c r="E91" s="2" t="s">
        <v>425</v>
      </c>
      <c r="F91" s="2">
        <v>104.74</v>
      </c>
    </row>
    <row r="92" spans="1:6" ht="22.5">
      <c r="A92" s="5" t="s">
        <v>394</v>
      </c>
      <c r="B92" s="5" t="s">
        <v>438</v>
      </c>
      <c r="C92" s="2">
        <v>46.09</v>
      </c>
      <c r="D92" s="2">
        <v>46.09</v>
      </c>
      <c r="E92" s="2" t="s">
        <v>425</v>
      </c>
      <c r="F92" s="2">
        <v>46.09</v>
      </c>
    </row>
    <row r="93" spans="1:6" ht="12.75">
      <c r="A93" s="5" t="s">
        <v>396</v>
      </c>
      <c r="B93" s="5" t="s">
        <v>439</v>
      </c>
      <c r="C93" s="2">
        <v>189</v>
      </c>
      <c r="D93" s="2">
        <v>189</v>
      </c>
      <c r="E93" s="2" t="s">
        <v>425</v>
      </c>
      <c r="F93" s="2">
        <v>189</v>
      </c>
    </row>
    <row r="94" spans="1:6" ht="22.5">
      <c r="A94" s="5" t="s">
        <v>398</v>
      </c>
      <c r="B94" s="5" t="s">
        <v>440</v>
      </c>
      <c r="C94" s="2">
        <v>320</v>
      </c>
      <c r="D94" s="2">
        <v>320</v>
      </c>
      <c r="E94" s="2" t="s">
        <v>425</v>
      </c>
      <c r="F94" s="2">
        <v>320</v>
      </c>
    </row>
    <row r="95" spans="1:6" ht="33.75">
      <c r="A95" s="5" t="s">
        <v>400</v>
      </c>
      <c r="B95" s="5" t="s">
        <v>441</v>
      </c>
      <c r="C95" s="2">
        <v>222.8</v>
      </c>
      <c r="D95" s="2">
        <v>222.8</v>
      </c>
      <c r="E95" s="2" t="s">
        <v>425</v>
      </c>
      <c r="F95" s="2">
        <v>222.8</v>
      </c>
    </row>
    <row r="96" spans="1:6" ht="22.5">
      <c r="A96" s="5" t="s">
        <v>402</v>
      </c>
      <c r="B96" s="5" t="s">
        <v>442</v>
      </c>
      <c r="C96" s="2">
        <v>52.04</v>
      </c>
      <c r="D96" s="2">
        <v>52.04</v>
      </c>
      <c r="E96" s="2" t="s">
        <v>425</v>
      </c>
      <c r="F96" s="2">
        <v>52.04</v>
      </c>
    </row>
    <row r="97" spans="1:6" ht="22.5">
      <c r="A97" s="5" t="s">
        <v>404</v>
      </c>
      <c r="B97" s="5" t="s">
        <v>443</v>
      </c>
      <c r="C97" s="2">
        <v>64.4</v>
      </c>
      <c r="D97" s="2">
        <v>64.4</v>
      </c>
      <c r="E97" s="2" t="s">
        <v>425</v>
      </c>
      <c r="F97" s="2">
        <v>64.4</v>
      </c>
    </row>
    <row r="98" spans="1:6" ht="45">
      <c r="A98" s="5" t="s">
        <v>406</v>
      </c>
      <c r="B98" s="5" t="s">
        <v>444</v>
      </c>
      <c r="C98" s="2">
        <v>344.06</v>
      </c>
      <c r="D98" s="2">
        <v>344.06</v>
      </c>
      <c r="E98" s="2" t="s">
        <v>425</v>
      </c>
      <c r="F98" s="2">
        <v>344.06</v>
      </c>
    </row>
    <row r="99" spans="1:6" ht="22.5">
      <c r="A99" s="5" t="s">
        <v>408</v>
      </c>
      <c r="B99" s="5" t="s">
        <v>445</v>
      </c>
      <c r="C99" s="2">
        <v>201.78</v>
      </c>
      <c r="D99" s="2">
        <v>201.78</v>
      </c>
      <c r="E99" s="2" t="s">
        <v>425</v>
      </c>
      <c r="F99" s="2">
        <v>201.78</v>
      </c>
    </row>
    <row r="100" spans="1:6" ht="12.75">
      <c r="A100" s="5" t="s">
        <v>446</v>
      </c>
      <c r="B100" s="5" t="s">
        <v>447</v>
      </c>
      <c r="C100" s="2">
        <v>0</v>
      </c>
      <c r="D100" s="2">
        <v>0</v>
      </c>
      <c r="E100" s="2" t="s">
        <v>430</v>
      </c>
      <c r="F100" s="2">
        <v>0</v>
      </c>
    </row>
    <row r="101" spans="1:6" ht="45">
      <c r="A101" s="5" t="s">
        <v>448</v>
      </c>
      <c r="B101" s="5" t="s">
        <v>449</v>
      </c>
      <c r="C101" s="2">
        <v>737.4</v>
      </c>
      <c r="D101" s="2">
        <v>737.33</v>
      </c>
      <c r="E101" s="2" t="s">
        <v>425</v>
      </c>
      <c r="F101" s="2">
        <v>737.33</v>
      </c>
    </row>
    <row r="102" spans="1:6" ht="12.75">
      <c r="A102" s="5" t="s">
        <v>450</v>
      </c>
      <c r="B102" s="5" t="s">
        <v>451</v>
      </c>
      <c r="C102" s="2">
        <v>226.9</v>
      </c>
      <c r="D102" s="2">
        <v>226.9</v>
      </c>
      <c r="E102" s="2" t="s">
        <v>425</v>
      </c>
      <c r="F102" s="2">
        <v>226.9</v>
      </c>
    </row>
    <row r="103" spans="1:6" ht="22.5">
      <c r="A103" s="5" t="s">
        <v>452</v>
      </c>
      <c r="B103" s="5" t="s">
        <v>453</v>
      </c>
      <c r="C103" s="2">
        <v>773.9</v>
      </c>
      <c r="D103" s="2">
        <v>773.9</v>
      </c>
      <c r="E103" s="2" t="s">
        <v>425</v>
      </c>
      <c r="F103" s="2">
        <v>773.9</v>
      </c>
    </row>
    <row r="104" spans="1:6" ht="33.75">
      <c r="A104" s="5" t="s">
        <v>454</v>
      </c>
      <c r="B104" s="5" t="s">
        <v>455</v>
      </c>
      <c r="C104" s="2">
        <v>0</v>
      </c>
      <c r="D104" s="2">
        <v>0</v>
      </c>
      <c r="E104" s="2" t="s">
        <v>375</v>
      </c>
      <c r="F104" s="2">
        <v>0</v>
      </c>
    </row>
    <row r="105" spans="1:6" ht="56.25">
      <c r="A105" s="5" t="s">
        <v>456</v>
      </c>
      <c r="B105" s="5" t="s">
        <v>457</v>
      </c>
      <c r="C105" s="2">
        <v>0</v>
      </c>
      <c r="D105" s="2">
        <v>0</v>
      </c>
      <c r="E105" s="2" t="s">
        <v>375</v>
      </c>
      <c r="F105" s="2">
        <v>0</v>
      </c>
    </row>
    <row r="106" spans="1:6" ht="33.75">
      <c r="A106" s="5" t="s">
        <v>458</v>
      </c>
      <c r="B106" s="5" t="s">
        <v>459</v>
      </c>
      <c r="C106" s="2">
        <v>0</v>
      </c>
      <c r="D106" s="2">
        <v>0</v>
      </c>
      <c r="E106" s="2" t="s">
        <v>375</v>
      </c>
      <c r="F106" s="2">
        <v>0</v>
      </c>
    </row>
    <row r="107" spans="1:6" ht="45">
      <c r="A107" s="5" t="s">
        <v>314</v>
      </c>
      <c r="B107" s="5" t="s">
        <v>460</v>
      </c>
      <c r="C107" s="2">
        <v>151</v>
      </c>
      <c r="D107" s="2">
        <v>151</v>
      </c>
      <c r="E107" s="2" t="s">
        <v>425</v>
      </c>
      <c r="F107" s="2">
        <v>151</v>
      </c>
    </row>
    <row r="108" spans="1:6" ht="45">
      <c r="A108" s="5" t="s">
        <v>316</v>
      </c>
      <c r="B108" s="5" t="s">
        <v>461</v>
      </c>
      <c r="C108" s="2">
        <v>468.3</v>
      </c>
      <c r="D108" s="2">
        <v>468.24</v>
      </c>
      <c r="E108" s="2" t="s">
        <v>425</v>
      </c>
      <c r="F108" s="2">
        <v>468.24</v>
      </c>
    </row>
    <row r="109" spans="1:6" s="9" customFormat="1" ht="42">
      <c r="A109" s="3" t="s">
        <v>326</v>
      </c>
      <c r="B109" s="3" t="s">
        <v>462</v>
      </c>
      <c r="C109" s="11">
        <f>SUM(C110:C112)</f>
        <v>5119.1</v>
      </c>
      <c r="D109" s="11">
        <f>SUM(D110:D112)</f>
        <v>5119.1</v>
      </c>
      <c r="E109" s="2" t="s">
        <v>425</v>
      </c>
      <c r="F109" s="11">
        <f>SUM(F110:F112)</f>
        <v>5119.1</v>
      </c>
    </row>
    <row r="110" spans="1:6" ht="33.75">
      <c r="A110" s="5" t="s">
        <v>311</v>
      </c>
      <c r="B110" s="5" t="s">
        <v>463</v>
      </c>
      <c r="C110" s="2">
        <v>0</v>
      </c>
      <c r="D110" s="2">
        <v>0</v>
      </c>
      <c r="E110" s="2" t="s">
        <v>375</v>
      </c>
      <c r="F110" s="2">
        <v>0</v>
      </c>
    </row>
    <row r="111" spans="1:6" ht="22.5">
      <c r="A111" s="5" t="s">
        <v>329</v>
      </c>
      <c r="B111" s="5" t="s">
        <v>464</v>
      </c>
      <c r="C111" s="2">
        <v>3746.6</v>
      </c>
      <c r="D111" s="2">
        <v>3746.6</v>
      </c>
      <c r="E111" s="2" t="s">
        <v>425</v>
      </c>
      <c r="F111" s="2">
        <v>3746.6</v>
      </c>
    </row>
    <row r="112" spans="1:6" ht="22.5">
      <c r="A112" s="5" t="s">
        <v>331</v>
      </c>
      <c r="B112" s="5" t="s">
        <v>465</v>
      </c>
      <c r="C112" s="2">
        <v>1372.5</v>
      </c>
      <c r="D112" s="2">
        <v>1372.5</v>
      </c>
      <c r="E112" s="2" t="s">
        <v>425</v>
      </c>
      <c r="F112" s="2">
        <v>1372.5</v>
      </c>
    </row>
    <row r="113" spans="1:6" s="9" customFormat="1" ht="31.5">
      <c r="A113" s="3" t="s">
        <v>341</v>
      </c>
      <c r="B113" s="3" t="s">
        <v>466</v>
      </c>
      <c r="C113" s="11">
        <f>SUM(C114:C117)</f>
        <v>49095.6</v>
      </c>
      <c r="D113" s="11">
        <f>SUM(D114:D117)</f>
        <v>49095.4</v>
      </c>
      <c r="E113" s="2" t="s">
        <v>425</v>
      </c>
      <c r="F113" s="11">
        <f>SUM(F114:F117)</f>
        <v>49095.4</v>
      </c>
    </row>
    <row r="114" spans="1:6" ht="22.5">
      <c r="A114" s="5" t="s">
        <v>311</v>
      </c>
      <c r="B114" s="5" t="s">
        <v>467</v>
      </c>
      <c r="C114" s="2">
        <v>5349.7</v>
      </c>
      <c r="D114" s="2">
        <v>5349.5</v>
      </c>
      <c r="E114" s="2" t="s">
        <v>425</v>
      </c>
      <c r="F114" s="2">
        <v>5349.5</v>
      </c>
    </row>
    <row r="115" spans="1:6" ht="33.75">
      <c r="A115" s="5" t="s">
        <v>329</v>
      </c>
      <c r="B115" s="5" t="s">
        <v>468</v>
      </c>
      <c r="C115" s="2">
        <v>19762.8</v>
      </c>
      <c r="D115" s="2">
        <v>19762.8</v>
      </c>
      <c r="E115" s="2" t="s">
        <v>425</v>
      </c>
      <c r="F115" s="2">
        <v>19762.8</v>
      </c>
    </row>
    <row r="116" spans="1:6" ht="33.75">
      <c r="A116" s="5" t="s">
        <v>331</v>
      </c>
      <c r="B116" s="5" t="s">
        <v>469</v>
      </c>
      <c r="C116" s="2">
        <v>12478.6</v>
      </c>
      <c r="D116" s="2">
        <v>12478.6</v>
      </c>
      <c r="E116" s="2" t="s">
        <v>425</v>
      </c>
      <c r="F116" s="2">
        <v>12478.6</v>
      </c>
    </row>
    <row r="117" spans="1:6" ht="33.75">
      <c r="A117" s="5" t="s">
        <v>333</v>
      </c>
      <c r="B117" s="5" t="s">
        <v>470</v>
      </c>
      <c r="C117" s="2">
        <v>11504.5</v>
      </c>
      <c r="D117" s="2">
        <v>11504.5</v>
      </c>
      <c r="E117" s="2" t="s">
        <v>425</v>
      </c>
      <c r="F117" s="2">
        <v>11504.5</v>
      </c>
    </row>
    <row r="118" spans="1:6" s="9" customFormat="1" ht="31.5">
      <c r="A118" s="3" t="s">
        <v>349</v>
      </c>
      <c r="B118" s="3" t="s">
        <v>471</v>
      </c>
      <c r="C118" s="11">
        <f>SUM(C119:C136)</f>
        <v>16179.3</v>
      </c>
      <c r="D118" s="11">
        <f>SUM(D119:D136)</f>
        <v>16179.18</v>
      </c>
      <c r="E118" s="2" t="s">
        <v>425</v>
      </c>
      <c r="F118" s="11">
        <f>SUM(F119:F136)</f>
        <v>16179.18</v>
      </c>
    </row>
    <row r="119" spans="1:6" ht="33.75">
      <c r="A119" s="5" t="s">
        <v>311</v>
      </c>
      <c r="B119" s="5" t="s">
        <v>472</v>
      </c>
      <c r="C119" s="2">
        <v>14441.6</v>
      </c>
      <c r="D119" s="2">
        <v>14441.6</v>
      </c>
      <c r="E119" s="2" t="s">
        <v>425</v>
      </c>
      <c r="F119" s="2">
        <v>14441.6</v>
      </c>
    </row>
    <row r="120" spans="1:6" ht="33.75">
      <c r="A120" s="5" t="s">
        <v>329</v>
      </c>
      <c r="B120" s="5" t="s">
        <v>473</v>
      </c>
      <c r="C120" s="2">
        <v>736.1</v>
      </c>
      <c r="D120" s="2">
        <v>736.03</v>
      </c>
      <c r="E120" s="2" t="s">
        <v>425</v>
      </c>
      <c r="F120" s="2">
        <v>736.03</v>
      </c>
    </row>
    <row r="121" spans="1:6" ht="33.75">
      <c r="A121" s="5" t="s">
        <v>314</v>
      </c>
      <c r="B121" s="5" t="s">
        <v>474</v>
      </c>
      <c r="C121" s="2">
        <v>64.89</v>
      </c>
      <c r="D121" s="2">
        <v>64.89</v>
      </c>
      <c r="E121" s="2" t="s">
        <v>425</v>
      </c>
      <c r="F121" s="2">
        <v>64.89</v>
      </c>
    </row>
    <row r="122" spans="1:6" ht="33.75">
      <c r="A122" s="5" t="s">
        <v>316</v>
      </c>
      <c r="B122" s="5" t="s">
        <v>475</v>
      </c>
      <c r="C122" s="2">
        <v>39.87</v>
      </c>
      <c r="D122" s="2">
        <v>39.87</v>
      </c>
      <c r="E122" s="2" t="s">
        <v>425</v>
      </c>
      <c r="F122" s="2">
        <v>39.87</v>
      </c>
    </row>
    <row r="123" spans="1:6" ht="33.75">
      <c r="A123" s="5" t="s">
        <v>318</v>
      </c>
      <c r="B123" s="5" t="s">
        <v>476</v>
      </c>
      <c r="C123" s="2">
        <v>0</v>
      </c>
      <c r="D123" s="2">
        <v>0</v>
      </c>
      <c r="E123" s="2" t="s">
        <v>375</v>
      </c>
      <c r="F123" s="2">
        <v>0</v>
      </c>
    </row>
    <row r="124" spans="1:6" ht="33.75">
      <c r="A124" s="5" t="s">
        <v>320</v>
      </c>
      <c r="B124" s="5" t="s">
        <v>477</v>
      </c>
      <c r="C124" s="2">
        <v>12.65</v>
      </c>
      <c r="D124" s="2">
        <v>12.65</v>
      </c>
      <c r="E124" s="2" t="s">
        <v>425</v>
      </c>
      <c r="F124" s="2">
        <v>12.65</v>
      </c>
    </row>
    <row r="125" spans="1:6" ht="22.5">
      <c r="A125" s="5" t="s">
        <v>478</v>
      </c>
      <c r="B125" s="5" t="s">
        <v>479</v>
      </c>
      <c r="C125" s="2">
        <v>15</v>
      </c>
      <c r="D125" s="2">
        <v>15</v>
      </c>
      <c r="E125" s="2" t="s">
        <v>425</v>
      </c>
      <c r="F125" s="2">
        <v>15</v>
      </c>
    </row>
    <row r="126" spans="1:6" ht="22.5">
      <c r="A126" s="5" t="s">
        <v>480</v>
      </c>
      <c r="B126" s="5" t="s">
        <v>481</v>
      </c>
      <c r="C126" s="2">
        <v>197.98</v>
      </c>
      <c r="D126" s="2">
        <v>197.98</v>
      </c>
      <c r="E126" s="2" t="s">
        <v>425</v>
      </c>
      <c r="F126" s="2">
        <v>197.98</v>
      </c>
    </row>
    <row r="127" spans="1:6" ht="33.75">
      <c r="A127" s="5" t="s">
        <v>482</v>
      </c>
      <c r="B127" s="5" t="s">
        <v>483</v>
      </c>
      <c r="C127" s="2">
        <v>30</v>
      </c>
      <c r="D127" s="2">
        <v>29.95</v>
      </c>
      <c r="E127" s="2" t="s">
        <v>425</v>
      </c>
      <c r="F127" s="2">
        <v>29.95</v>
      </c>
    </row>
    <row r="128" spans="1:6" ht="33.75">
      <c r="A128" s="5" t="s">
        <v>484</v>
      </c>
      <c r="B128" s="5" t="s">
        <v>485</v>
      </c>
      <c r="C128" s="2">
        <v>39</v>
      </c>
      <c r="D128" s="2">
        <v>39</v>
      </c>
      <c r="E128" s="2" t="s">
        <v>425</v>
      </c>
      <c r="F128" s="2">
        <v>39</v>
      </c>
    </row>
    <row r="129" spans="1:6" ht="45">
      <c r="A129" s="5" t="s">
        <v>486</v>
      </c>
      <c r="B129" s="5" t="s">
        <v>487</v>
      </c>
      <c r="C129" s="2">
        <v>303.5</v>
      </c>
      <c r="D129" s="2">
        <v>303.5</v>
      </c>
      <c r="E129" s="2" t="s">
        <v>425</v>
      </c>
      <c r="F129" s="2">
        <v>303.5</v>
      </c>
    </row>
    <row r="130" spans="1:6" ht="56.25">
      <c r="A130" s="5" t="s">
        <v>322</v>
      </c>
      <c r="B130" s="5" t="s">
        <v>488</v>
      </c>
      <c r="C130" s="2">
        <v>20</v>
      </c>
      <c r="D130" s="2">
        <v>20</v>
      </c>
      <c r="E130" s="2" t="s">
        <v>425</v>
      </c>
      <c r="F130" s="2">
        <v>20</v>
      </c>
    </row>
    <row r="131" spans="1:6" ht="45">
      <c r="A131" s="5" t="s">
        <v>324</v>
      </c>
      <c r="B131" s="5" t="s">
        <v>489</v>
      </c>
      <c r="C131" s="2">
        <v>23.72</v>
      </c>
      <c r="D131" s="2">
        <v>23.72</v>
      </c>
      <c r="E131" s="2" t="s">
        <v>425</v>
      </c>
      <c r="F131" s="2">
        <v>23.72</v>
      </c>
    </row>
    <row r="132" spans="1:6" ht="45">
      <c r="A132" s="5" t="s">
        <v>490</v>
      </c>
      <c r="B132" s="5" t="s">
        <v>491</v>
      </c>
      <c r="C132" s="2">
        <v>40</v>
      </c>
      <c r="D132" s="2">
        <v>40</v>
      </c>
      <c r="E132" s="2" t="s">
        <v>425</v>
      </c>
      <c r="F132" s="2">
        <v>40</v>
      </c>
    </row>
    <row r="133" spans="1:6" ht="56.25">
      <c r="A133" s="5" t="s">
        <v>492</v>
      </c>
      <c r="B133" s="5" t="s">
        <v>493</v>
      </c>
      <c r="C133" s="2">
        <v>10</v>
      </c>
      <c r="D133" s="2">
        <v>10</v>
      </c>
      <c r="E133" s="2" t="s">
        <v>425</v>
      </c>
      <c r="F133" s="2">
        <v>10</v>
      </c>
    </row>
    <row r="134" spans="1:6" ht="45">
      <c r="A134" s="5" t="s">
        <v>494</v>
      </c>
      <c r="B134" s="5" t="s">
        <v>495</v>
      </c>
      <c r="C134" s="2">
        <v>0</v>
      </c>
      <c r="D134" s="2">
        <v>0</v>
      </c>
      <c r="E134" s="2" t="s">
        <v>430</v>
      </c>
      <c r="F134" s="2">
        <v>0</v>
      </c>
    </row>
    <row r="135" spans="1:6" ht="33.75">
      <c r="A135" s="5" t="s">
        <v>496</v>
      </c>
      <c r="B135" s="5" t="s">
        <v>497</v>
      </c>
      <c r="C135" s="2">
        <v>27.09</v>
      </c>
      <c r="D135" s="2">
        <v>27.09</v>
      </c>
      <c r="E135" s="2" t="s">
        <v>425</v>
      </c>
      <c r="F135" s="2">
        <v>27.09</v>
      </c>
    </row>
    <row r="136" spans="1:6" ht="33.75">
      <c r="A136" s="5" t="s">
        <v>498</v>
      </c>
      <c r="B136" s="5" t="s">
        <v>499</v>
      </c>
      <c r="C136" s="2">
        <v>177.9</v>
      </c>
      <c r="D136" s="2">
        <v>177.9</v>
      </c>
      <c r="E136" s="2" t="s">
        <v>425</v>
      </c>
      <c r="F136" s="2">
        <v>177.9</v>
      </c>
    </row>
    <row r="137" spans="1:6" ht="22.5">
      <c r="A137" s="10" t="s">
        <v>500</v>
      </c>
      <c r="B137" s="5" t="s">
        <v>501</v>
      </c>
      <c r="C137" s="2">
        <v>55</v>
      </c>
      <c r="D137" s="2">
        <v>55</v>
      </c>
      <c r="E137" s="2" t="s">
        <v>425</v>
      </c>
      <c r="F137" s="2">
        <v>55</v>
      </c>
    </row>
    <row r="138" spans="1:6" ht="22.5">
      <c r="A138" s="10" t="s">
        <v>502</v>
      </c>
      <c r="B138" s="5" t="s">
        <v>503</v>
      </c>
      <c r="C138" s="2">
        <v>16.56</v>
      </c>
      <c r="D138" s="2">
        <v>16.56</v>
      </c>
      <c r="E138" s="2" t="s">
        <v>425</v>
      </c>
      <c r="F138" s="2">
        <v>16.56</v>
      </c>
    </row>
    <row r="139" spans="1:6" ht="22.5">
      <c r="A139" s="10" t="s">
        <v>504</v>
      </c>
      <c r="B139" s="5" t="s">
        <v>505</v>
      </c>
      <c r="C139" s="2">
        <v>26.53</v>
      </c>
      <c r="D139" s="2">
        <v>79.81</v>
      </c>
      <c r="E139" s="2" t="s">
        <v>425</v>
      </c>
      <c r="F139" s="2">
        <v>26.53</v>
      </c>
    </row>
    <row r="140" spans="1:6" ht="22.5">
      <c r="A140" s="10" t="s">
        <v>506</v>
      </c>
      <c r="B140" s="5" t="s">
        <v>507</v>
      </c>
      <c r="C140" s="2">
        <v>79.81</v>
      </c>
      <c r="D140" s="2">
        <v>79.81</v>
      </c>
      <c r="E140" s="2" t="s">
        <v>425</v>
      </c>
      <c r="F140" s="2">
        <v>79.81</v>
      </c>
    </row>
    <row r="141" spans="1:6" ht="33.75">
      <c r="A141" s="10" t="s">
        <v>508</v>
      </c>
      <c r="B141" s="5" t="s">
        <v>509</v>
      </c>
      <c r="C141" s="2">
        <v>0</v>
      </c>
      <c r="D141" s="2">
        <v>0</v>
      </c>
      <c r="E141" s="2" t="s">
        <v>375</v>
      </c>
      <c r="F141" s="2">
        <v>0</v>
      </c>
    </row>
    <row r="142" spans="1:6" ht="33.75">
      <c r="A142" s="10" t="s">
        <v>510</v>
      </c>
      <c r="B142" s="5" t="s">
        <v>511</v>
      </c>
      <c r="C142" s="2">
        <v>0</v>
      </c>
      <c r="D142" s="2">
        <v>0</v>
      </c>
      <c r="E142" s="2" t="s">
        <v>375</v>
      </c>
      <c r="F142" s="2">
        <v>0</v>
      </c>
    </row>
    <row r="143" spans="1:6" s="9" customFormat="1" ht="42">
      <c r="A143" s="3" t="s">
        <v>412</v>
      </c>
      <c r="B143" s="3" t="s">
        <v>512</v>
      </c>
      <c r="C143" s="11">
        <f>SUM(C144:C147)</f>
        <v>2496.8</v>
      </c>
      <c r="D143" s="11">
        <f>SUM(D144:D147)</f>
        <v>2496.6000000000004</v>
      </c>
      <c r="E143" s="2" t="s">
        <v>425</v>
      </c>
      <c r="F143" s="11">
        <f>SUM(F144:F147)</f>
        <v>2496.6000000000004</v>
      </c>
    </row>
    <row r="144" spans="1:6" ht="33.75">
      <c r="A144" s="5" t="s">
        <v>311</v>
      </c>
      <c r="B144" s="5" t="s">
        <v>513</v>
      </c>
      <c r="C144" s="2">
        <v>2470.5</v>
      </c>
      <c r="D144" s="2">
        <v>2470.3</v>
      </c>
      <c r="E144" s="2" t="s">
        <v>425</v>
      </c>
      <c r="F144" s="2">
        <v>2470.3</v>
      </c>
    </row>
    <row r="145" spans="1:6" ht="22.5">
      <c r="A145" s="5" t="s">
        <v>329</v>
      </c>
      <c r="B145" s="5" t="s">
        <v>415</v>
      </c>
      <c r="C145" s="2">
        <v>26.3</v>
      </c>
      <c r="D145" s="2">
        <v>26.3</v>
      </c>
      <c r="E145" s="2" t="s">
        <v>425</v>
      </c>
      <c r="F145" s="2">
        <v>26.3</v>
      </c>
    </row>
    <row r="146" spans="1:6" ht="33.75">
      <c r="A146" s="5" t="s">
        <v>331</v>
      </c>
      <c r="B146" s="5" t="s">
        <v>514</v>
      </c>
      <c r="C146" s="2">
        <v>0</v>
      </c>
      <c r="D146" s="2">
        <v>0</v>
      </c>
      <c r="E146" s="2" t="s">
        <v>430</v>
      </c>
      <c r="F146" s="2">
        <v>0</v>
      </c>
    </row>
    <row r="147" spans="1:6" ht="45">
      <c r="A147" s="5" t="s">
        <v>333</v>
      </c>
      <c r="B147" s="5" t="s">
        <v>515</v>
      </c>
      <c r="C147" s="2">
        <v>0</v>
      </c>
      <c r="D147" s="2">
        <v>0</v>
      </c>
      <c r="E147" s="2" t="s">
        <v>430</v>
      </c>
      <c r="F147" s="2">
        <v>0</v>
      </c>
    </row>
    <row r="148" spans="1:6" s="9" customFormat="1" ht="42">
      <c r="A148" s="3" t="s">
        <v>516</v>
      </c>
      <c r="B148" s="3" t="s">
        <v>517</v>
      </c>
      <c r="C148" s="11">
        <f>SUM(C149:C153)</f>
        <v>8752.7</v>
      </c>
      <c r="D148" s="11">
        <f>SUM(D149:D153)</f>
        <v>8752.7</v>
      </c>
      <c r="E148" s="11" t="s">
        <v>425</v>
      </c>
      <c r="F148" s="11">
        <f>SUM(F149:F153)</f>
        <v>8752.7</v>
      </c>
    </row>
    <row r="149" spans="1:6" ht="22.5">
      <c r="A149" s="5" t="s">
        <v>311</v>
      </c>
      <c r="B149" s="5" t="s">
        <v>518</v>
      </c>
      <c r="C149" s="2">
        <v>4009.5</v>
      </c>
      <c r="D149" s="2">
        <v>4009.5</v>
      </c>
      <c r="E149" s="2" t="s">
        <v>425</v>
      </c>
      <c r="F149" s="2">
        <v>4009.5</v>
      </c>
    </row>
    <row r="150" spans="1:6" ht="22.5">
      <c r="A150" s="5" t="s">
        <v>329</v>
      </c>
      <c r="B150" s="5" t="s">
        <v>519</v>
      </c>
      <c r="C150" s="2">
        <v>1155</v>
      </c>
      <c r="D150" s="2">
        <v>1155</v>
      </c>
      <c r="E150" s="2" t="s">
        <v>425</v>
      </c>
      <c r="F150" s="2">
        <v>1155</v>
      </c>
    </row>
    <row r="151" spans="1:6" ht="22.5">
      <c r="A151" s="5" t="s">
        <v>331</v>
      </c>
      <c r="B151" s="5" t="s">
        <v>520</v>
      </c>
      <c r="C151" s="2">
        <v>292.6</v>
      </c>
      <c r="D151" s="2">
        <v>292.6</v>
      </c>
      <c r="E151" s="2" t="s">
        <v>425</v>
      </c>
      <c r="F151" s="2">
        <v>292.6</v>
      </c>
    </row>
    <row r="152" spans="1:6" ht="22.5">
      <c r="A152" s="5" t="s">
        <v>333</v>
      </c>
      <c r="B152" s="5" t="s">
        <v>521</v>
      </c>
      <c r="C152" s="2">
        <v>1139.6</v>
      </c>
      <c r="D152" s="2">
        <v>1139.6</v>
      </c>
      <c r="E152" s="2" t="s">
        <v>425</v>
      </c>
      <c r="F152" s="2">
        <v>1139.6</v>
      </c>
    </row>
    <row r="153" spans="1:6" ht="33.75">
      <c r="A153" s="5" t="s">
        <v>335</v>
      </c>
      <c r="B153" s="5" t="s">
        <v>522</v>
      </c>
      <c r="C153" s="2">
        <v>2156</v>
      </c>
      <c r="D153" s="2">
        <v>2156</v>
      </c>
      <c r="E153" s="2" t="s">
        <v>425</v>
      </c>
      <c r="F153" s="2">
        <v>2156</v>
      </c>
    </row>
    <row r="154" spans="1:6" s="9" customFormat="1" ht="42" customHeight="1">
      <c r="A154" s="13" t="s">
        <v>524</v>
      </c>
      <c r="B154" s="14"/>
      <c r="C154" s="8">
        <f>C155+C185+C223+C242</f>
        <v>1444247.7000000002</v>
      </c>
      <c r="D154" s="8">
        <f>D155+D185+D223+D242</f>
        <v>1438881.3699999999</v>
      </c>
      <c r="E154" s="8" t="s">
        <v>425</v>
      </c>
      <c r="F154" s="8">
        <f>F155+F185+F223+F242</f>
        <v>1438881.3699999999</v>
      </c>
    </row>
    <row r="155" spans="1:6" s="9" customFormat="1" ht="12.75">
      <c r="A155" s="3" t="s">
        <v>308</v>
      </c>
      <c r="B155" s="3" t="s">
        <v>525</v>
      </c>
      <c r="C155" s="4">
        <f>C156+C157+C158+C159+C160+C165+C166+C167+C168+C171+C174+C175+C176+C177+C178+C179+C180+C181+C182+C183+C184</f>
        <v>673557.06</v>
      </c>
      <c r="D155" s="4">
        <f>D156+D157+D158+D159+D160+D165+D166+D167+D168+D171+D174+D175+D176+D177+D178+D179+D180+D181+D182+D183+D184</f>
        <v>669516.91</v>
      </c>
      <c r="E155" s="11" t="s">
        <v>425</v>
      </c>
      <c r="F155" s="4">
        <f>F156+F157+F158+F159+F160+F165+F166+F167+F168+F171+F174+F175+F176+F177+F178+F179+F180+F181+F182+F183+F184</f>
        <v>669516.91</v>
      </c>
    </row>
    <row r="156" spans="1:6" ht="78.75">
      <c r="A156" s="5" t="s">
        <v>311</v>
      </c>
      <c r="B156" s="5" t="s">
        <v>526</v>
      </c>
      <c r="C156" s="6">
        <v>8948</v>
      </c>
      <c r="D156" s="6">
        <v>8948</v>
      </c>
      <c r="E156" s="2" t="s">
        <v>425</v>
      </c>
      <c r="F156" s="6">
        <v>8948</v>
      </c>
    </row>
    <row r="157" spans="1:6" ht="56.25">
      <c r="A157" s="5" t="s">
        <v>329</v>
      </c>
      <c r="B157" s="5" t="s">
        <v>528</v>
      </c>
      <c r="C157" s="6">
        <v>489</v>
      </c>
      <c r="D157" s="6">
        <v>489</v>
      </c>
      <c r="E157" s="2" t="s">
        <v>425</v>
      </c>
      <c r="F157" s="6">
        <v>489</v>
      </c>
    </row>
    <row r="158" spans="1:6" ht="56.25">
      <c r="A158" s="5" t="s">
        <v>331</v>
      </c>
      <c r="B158" s="5" t="s">
        <v>529</v>
      </c>
      <c r="C158" s="6">
        <v>9298</v>
      </c>
      <c r="D158" s="6">
        <v>9298</v>
      </c>
      <c r="E158" s="2" t="s">
        <v>425</v>
      </c>
      <c r="F158" s="6">
        <v>9298</v>
      </c>
    </row>
    <row r="159" spans="1:6" ht="33.75">
      <c r="A159" s="5" t="s">
        <v>333</v>
      </c>
      <c r="B159" s="5" t="s">
        <v>530</v>
      </c>
      <c r="C159" s="6">
        <v>0</v>
      </c>
      <c r="D159" s="6">
        <v>0</v>
      </c>
      <c r="E159" s="2" t="s">
        <v>527</v>
      </c>
      <c r="F159" s="6">
        <v>0</v>
      </c>
    </row>
    <row r="160" spans="1:6" ht="56.25">
      <c r="A160" s="5" t="s">
        <v>335</v>
      </c>
      <c r="B160" s="5" t="s">
        <v>531</v>
      </c>
      <c r="C160" s="6">
        <v>41824.9</v>
      </c>
      <c r="D160" s="6">
        <v>41824.9</v>
      </c>
      <c r="E160" s="2" t="s">
        <v>425</v>
      </c>
      <c r="F160" s="6">
        <v>41824.9</v>
      </c>
    </row>
    <row r="161" spans="1:6" ht="33.75">
      <c r="A161" s="10" t="s">
        <v>532</v>
      </c>
      <c r="B161" s="5" t="s">
        <v>533</v>
      </c>
      <c r="C161" s="6">
        <v>0</v>
      </c>
      <c r="D161" s="6">
        <v>0</v>
      </c>
      <c r="E161" s="2" t="s">
        <v>527</v>
      </c>
      <c r="F161" s="6">
        <v>0</v>
      </c>
    </row>
    <row r="162" spans="1:6" ht="33.75">
      <c r="A162" s="10" t="s">
        <v>534</v>
      </c>
      <c r="B162" s="5" t="s">
        <v>535</v>
      </c>
      <c r="C162" s="6">
        <v>0</v>
      </c>
      <c r="D162" s="6">
        <v>0</v>
      </c>
      <c r="E162" s="2" t="s">
        <v>527</v>
      </c>
      <c r="F162" s="6">
        <v>0</v>
      </c>
    </row>
    <row r="163" spans="1:6" ht="22.5">
      <c r="A163" s="10" t="s">
        <v>536</v>
      </c>
      <c r="B163" s="5" t="s">
        <v>537</v>
      </c>
      <c r="C163" s="6">
        <v>41824.9</v>
      </c>
      <c r="D163" s="6">
        <v>41824.9</v>
      </c>
      <c r="E163" s="2" t="s">
        <v>425</v>
      </c>
      <c r="F163" s="6">
        <v>41824.9</v>
      </c>
    </row>
    <row r="164" spans="1:6" ht="33.75">
      <c r="A164" s="10" t="s">
        <v>539</v>
      </c>
      <c r="B164" s="5" t="s">
        <v>540</v>
      </c>
      <c r="C164" s="6">
        <v>0</v>
      </c>
      <c r="D164" s="6">
        <v>0</v>
      </c>
      <c r="E164" s="2" t="s">
        <v>527</v>
      </c>
      <c r="F164" s="6">
        <v>0</v>
      </c>
    </row>
    <row r="165" spans="1:6" ht="56.25">
      <c r="A165" s="5" t="s">
        <v>314</v>
      </c>
      <c r="B165" s="5" t="s">
        <v>541</v>
      </c>
      <c r="C165" s="6">
        <v>26883</v>
      </c>
      <c r="D165" s="6">
        <v>26883</v>
      </c>
      <c r="E165" s="2" t="s">
        <v>425</v>
      </c>
      <c r="F165" s="6">
        <v>26883</v>
      </c>
    </row>
    <row r="166" spans="1:6" ht="67.5">
      <c r="A166" s="5" t="s">
        <v>316</v>
      </c>
      <c r="B166" s="5" t="s">
        <v>542</v>
      </c>
      <c r="C166" s="6">
        <v>1318</v>
      </c>
      <c r="D166" s="6">
        <v>1318</v>
      </c>
      <c r="E166" s="2" t="s">
        <v>425</v>
      </c>
      <c r="F166" s="6">
        <v>1318</v>
      </c>
    </row>
    <row r="167" spans="1:6" ht="22.5">
      <c r="A167" s="5" t="s">
        <v>318</v>
      </c>
      <c r="B167" s="5" t="s">
        <v>543</v>
      </c>
      <c r="C167" s="6">
        <v>538</v>
      </c>
      <c r="D167" s="6">
        <v>538</v>
      </c>
      <c r="E167" s="2" t="s">
        <v>425</v>
      </c>
      <c r="F167" s="6">
        <v>538</v>
      </c>
    </row>
    <row r="168" spans="1:6" ht="22.5">
      <c r="A168" s="5" t="s">
        <v>322</v>
      </c>
      <c r="B168" s="5" t="s">
        <v>544</v>
      </c>
      <c r="C168" s="6">
        <f>SUM(C169:C170)</f>
        <v>471820.7</v>
      </c>
      <c r="D168" s="6">
        <f>SUM(D169:D170)</f>
        <v>471820.01</v>
      </c>
      <c r="E168" s="2" t="s">
        <v>425</v>
      </c>
      <c r="F168" s="6">
        <f>SUM(F169:F170)</f>
        <v>471820.01</v>
      </c>
    </row>
    <row r="169" spans="1:6" ht="33.75">
      <c r="A169" s="10" t="s">
        <v>545</v>
      </c>
      <c r="B169" s="5" t="s">
        <v>546</v>
      </c>
      <c r="C169" s="6">
        <v>464925.7</v>
      </c>
      <c r="D169" s="6">
        <v>464925.01</v>
      </c>
      <c r="E169" s="2" t="s">
        <v>425</v>
      </c>
      <c r="F169" s="6">
        <v>464925.01</v>
      </c>
    </row>
    <row r="170" spans="1:6" ht="22.5">
      <c r="A170" s="10" t="s">
        <v>547</v>
      </c>
      <c r="B170" s="5" t="s">
        <v>548</v>
      </c>
      <c r="C170" s="6">
        <v>6895</v>
      </c>
      <c r="D170" s="6">
        <v>6895</v>
      </c>
      <c r="E170" s="2" t="s">
        <v>425</v>
      </c>
      <c r="F170" s="6">
        <v>6895</v>
      </c>
    </row>
    <row r="171" spans="1:6" ht="33.75">
      <c r="A171" s="5" t="s">
        <v>324</v>
      </c>
      <c r="B171" s="5" t="s">
        <v>549</v>
      </c>
      <c r="C171" s="6">
        <v>99373.2</v>
      </c>
      <c r="D171" s="6">
        <v>96767.14</v>
      </c>
      <c r="E171" s="2" t="s">
        <v>425</v>
      </c>
      <c r="F171" s="6">
        <v>96767.14</v>
      </c>
    </row>
    <row r="172" spans="1:6" ht="33.75">
      <c r="A172" s="10" t="s">
        <v>550</v>
      </c>
      <c r="B172" s="5" t="s">
        <v>551</v>
      </c>
      <c r="C172" s="6">
        <v>34746.9</v>
      </c>
      <c r="D172" s="6">
        <v>32140.84</v>
      </c>
      <c r="E172" s="2" t="s">
        <v>425</v>
      </c>
      <c r="F172" s="6">
        <v>32140.84</v>
      </c>
    </row>
    <row r="173" spans="1:6" ht="33.75">
      <c r="A173" s="10" t="s">
        <v>552</v>
      </c>
      <c r="B173" s="5" t="s">
        <v>553</v>
      </c>
      <c r="C173" s="6">
        <v>64626.3</v>
      </c>
      <c r="D173" s="6">
        <v>64626.3</v>
      </c>
      <c r="E173" s="2" t="s">
        <v>425</v>
      </c>
      <c r="F173" s="6">
        <v>64626.3</v>
      </c>
    </row>
    <row r="174" spans="1:6" ht="56.25">
      <c r="A174" s="5" t="s">
        <v>490</v>
      </c>
      <c r="B174" s="5" t="s">
        <v>554</v>
      </c>
      <c r="C174" s="6">
        <v>0</v>
      </c>
      <c r="D174" s="6">
        <v>0</v>
      </c>
      <c r="E174" s="2" t="s">
        <v>527</v>
      </c>
      <c r="F174" s="6">
        <v>0</v>
      </c>
    </row>
    <row r="175" spans="1:6" ht="56.25">
      <c r="A175" s="5" t="s">
        <v>555</v>
      </c>
      <c r="B175" s="5" t="s">
        <v>556</v>
      </c>
      <c r="C175" s="6">
        <v>55.56</v>
      </c>
      <c r="D175" s="6">
        <v>55.56</v>
      </c>
      <c r="E175" s="2" t="s">
        <v>425</v>
      </c>
      <c r="F175" s="6">
        <v>55.56</v>
      </c>
    </row>
    <row r="176" spans="1:6" ht="22.5">
      <c r="A176" s="5" t="s">
        <v>557</v>
      </c>
      <c r="B176" s="5" t="s">
        <v>558</v>
      </c>
      <c r="C176" s="6">
        <v>3983</v>
      </c>
      <c r="D176" s="6">
        <v>3582.94</v>
      </c>
      <c r="E176" s="2" t="s">
        <v>425</v>
      </c>
      <c r="F176" s="6">
        <v>3582.94</v>
      </c>
    </row>
    <row r="177" spans="1:6" ht="12.75">
      <c r="A177" s="5" t="s">
        <v>559</v>
      </c>
      <c r="B177" s="5" t="s">
        <v>560</v>
      </c>
      <c r="C177" s="6">
        <v>200</v>
      </c>
      <c r="D177" s="6">
        <v>200</v>
      </c>
      <c r="E177" s="2" t="s">
        <v>425</v>
      </c>
      <c r="F177" s="6">
        <v>200</v>
      </c>
    </row>
    <row r="178" spans="1:6" ht="56.25">
      <c r="A178" s="5" t="s">
        <v>561</v>
      </c>
      <c r="B178" s="5" t="s">
        <v>562</v>
      </c>
      <c r="C178" s="6">
        <v>500</v>
      </c>
      <c r="D178" s="6">
        <v>500</v>
      </c>
      <c r="E178" s="2" t="s">
        <v>425</v>
      </c>
      <c r="F178" s="6">
        <v>500</v>
      </c>
    </row>
    <row r="179" spans="1:6" ht="33.75">
      <c r="A179" s="5" t="s">
        <v>563</v>
      </c>
      <c r="B179" s="5" t="s">
        <v>564</v>
      </c>
      <c r="C179" s="6">
        <v>1048.5</v>
      </c>
      <c r="D179" s="6">
        <v>1048.5</v>
      </c>
      <c r="E179" s="2" t="s">
        <v>425</v>
      </c>
      <c r="F179" s="6">
        <v>1048.5</v>
      </c>
    </row>
    <row r="180" spans="1:6" ht="33.75">
      <c r="A180" s="5" t="s">
        <v>565</v>
      </c>
      <c r="B180" s="5" t="s">
        <v>566</v>
      </c>
      <c r="C180" s="6">
        <v>3073.9</v>
      </c>
      <c r="D180" s="6">
        <v>2796.88</v>
      </c>
      <c r="E180" s="2" t="s">
        <v>567</v>
      </c>
      <c r="F180" s="6">
        <v>2796.88</v>
      </c>
    </row>
    <row r="181" spans="1:6" ht="33.75">
      <c r="A181" s="5" t="s">
        <v>568</v>
      </c>
      <c r="B181" s="5" t="s">
        <v>569</v>
      </c>
      <c r="C181" s="6">
        <v>61</v>
      </c>
      <c r="D181" s="6">
        <v>61</v>
      </c>
      <c r="E181" s="2" t="s">
        <v>425</v>
      </c>
      <c r="F181" s="6">
        <v>61</v>
      </c>
    </row>
    <row r="182" spans="1:6" ht="22.5">
      <c r="A182" s="5" t="s">
        <v>570</v>
      </c>
      <c r="B182" s="5" t="s">
        <v>571</v>
      </c>
      <c r="C182" s="6">
        <v>2000</v>
      </c>
      <c r="D182" s="6">
        <v>1999</v>
      </c>
      <c r="E182" s="2" t="s">
        <v>425</v>
      </c>
      <c r="F182" s="6">
        <v>1999</v>
      </c>
    </row>
    <row r="183" spans="1:6" ht="33.75">
      <c r="A183" s="5" t="s">
        <v>492</v>
      </c>
      <c r="B183" s="5" t="s">
        <v>573</v>
      </c>
      <c r="C183" s="6">
        <v>2092.3</v>
      </c>
      <c r="D183" s="6">
        <v>1356.98</v>
      </c>
      <c r="E183" s="2" t="s">
        <v>574</v>
      </c>
      <c r="F183" s="6">
        <v>1356.98</v>
      </c>
    </row>
    <row r="184" spans="1:6" ht="33.75">
      <c r="A184" s="5" t="s">
        <v>575</v>
      </c>
      <c r="B184" s="5" t="s">
        <v>576</v>
      </c>
      <c r="C184" s="6">
        <v>50</v>
      </c>
      <c r="D184" s="6">
        <v>30</v>
      </c>
      <c r="E184" s="2" t="s">
        <v>577</v>
      </c>
      <c r="F184" s="6">
        <v>30</v>
      </c>
    </row>
    <row r="185" spans="1:6" s="9" customFormat="1" ht="31.5">
      <c r="A185" s="3" t="s">
        <v>326</v>
      </c>
      <c r="B185" s="3" t="s">
        <v>578</v>
      </c>
      <c r="C185" s="4">
        <f>C186+C187+C188+C189+C190+C191+C192+C193+C194+C195+C197+C199+C201+C202+C203+C204+C205+C206+C207+C208+C209+C210+C211+C212+C213+C214+C215+C217+C218+C219+C220+C221+C222</f>
        <v>573373.04</v>
      </c>
      <c r="D185" s="4">
        <f>D186+D187+D188+D189+D190+D191+D192+D193+D194+D195+D197+D199+D201+D202+D203+D204+D205+D206+D207+D208+D209+D210+D211+D212+D213+D214+D215+D217+D218+D219+D220+D221+D222</f>
        <v>572897.1100000001</v>
      </c>
      <c r="E185" s="11" t="s">
        <v>579</v>
      </c>
      <c r="F185" s="4">
        <f>F186+F187+F188+F189+F190+F191+F192+F193+F194+F195+F197+F199+F201+F202+F203+F204+F205+F206+F207+F208+F209+F210+F211+F212+F213+F214+F215+F217+F218+F219+F220+F221+F222</f>
        <v>572897.1100000001</v>
      </c>
    </row>
    <row r="186" spans="1:6" ht="45">
      <c r="A186" s="5" t="s">
        <v>311</v>
      </c>
      <c r="B186" s="5" t="s">
        <v>580</v>
      </c>
      <c r="C186" s="6">
        <v>438255.8</v>
      </c>
      <c r="D186" s="6">
        <v>438255.8</v>
      </c>
      <c r="E186" s="2" t="s">
        <v>425</v>
      </c>
      <c r="F186" s="6">
        <v>438255.8</v>
      </c>
    </row>
    <row r="187" spans="1:6" ht="22.5">
      <c r="A187" s="5" t="s">
        <v>329</v>
      </c>
      <c r="B187" s="5" t="s">
        <v>548</v>
      </c>
      <c r="C187" s="6">
        <v>16459</v>
      </c>
      <c r="D187" s="6">
        <v>16459</v>
      </c>
      <c r="E187" s="2" t="s">
        <v>425</v>
      </c>
      <c r="F187" s="6">
        <v>16459</v>
      </c>
    </row>
    <row r="188" spans="1:6" ht="90">
      <c r="A188" s="5" t="s">
        <v>331</v>
      </c>
      <c r="B188" s="5" t="s">
        <v>581</v>
      </c>
      <c r="C188" s="6">
        <v>825</v>
      </c>
      <c r="D188" s="6">
        <v>615.07</v>
      </c>
      <c r="E188" s="2" t="s">
        <v>115</v>
      </c>
      <c r="F188" s="6">
        <v>615.07</v>
      </c>
    </row>
    <row r="189" spans="1:6" ht="22.5">
      <c r="A189" s="5" t="s">
        <v>314</v>
      </c>
      <c r="B189" s="5" t="s">
        <v>582</v>
      </c>
      <c r="C189" s="6">
        <v>4778</v>
      </c>
      <c r="D189" s="6">
        <v>4778</v>
      </c>
      <c r="E189" s="2" t="s">
        <v>425</v>
      </c>
      <c r="F189" s="6">
        <v>4778</v>
      </c>
    </row>
    <row r="190" spans="1:6" ht="33.75">
      <c r="A190" s="5" t="s">
        <v>322</v>
      </c>
      <c r="B190" s="5" t="s">
        <v>583</v>
      </c>
      <c r="C190" s="6">
        <v>58518.7</v>
      </c>
      <c r="D190" s="6">
        <v>58518.7</v>
      </c>
      <c r="E190" s="2" t="s">
        <v>425</v>
      </c>
      <c r="F190" s="6">
        <v>58518.7</v>
      </c>
    </row>
    <row r="191" spans="1:6" ht="33.75">
      <c r="A191" s="5" t="s">
        <v>324</v>
      </c>
      <c r="B191" s="5" t="s">
        <v>584</v>
      </c>
      <c r="C191" s="6">
        <v>3699.4</v>
      </c>
      <c r="D191" s="6">
        <v>3699.4</v>
      </c>
      <c r="E191" s="2" t="s">
        <v>425</v>
      </c>
      <c r="F191" s="6">
        <v>3699.4</v>
      </c>
    </row>
    <row r="192" spans="1:6" ht="33.75">
      <c r="A192" s="5" t="s">
        <v>490</v>
      </c>
      <c r="B192" s="5" t="s">
        <v>585</v>
      </c>
      <c r="C192" s="6">
        <v>3101.6</v>
      </c>
      <c r="D192" s="6">
        <v>3101.6</v>
      </c>
      <c r="E192" s="2" t="s">
        <v>425</v>
      </c>
      <c r="F192" s="6">
        <v>3101.6</v>
      </c>
    </row>
    <row r="193" spans="1:6" ht="67.5">
      <c r="A193" s="5" t="s">
        <v>555</v>
      </c>
      <c r="B193" s="5" t="s">
        <v>586</v>
      </c>
      <c r="C193" s="6">
        <v>19689</v>
      </c>
      <c r="D193" s="6">
        <v>19689</v>
      </c>
      <c r="E193" s="2" t="s">
        <v>425</v>
      </c>
      <c r="F193" s="6">
        <v>19689</v>
      </c>
    </row>
    <row r="194" spans="1:6" ht="22.5">
      <c r="A194" s="5" t="s">
        <v>492</v>
      </c>
      <c r="B194" s="5" t="s">
        <v>587</v>
      </c>
      <c r="C194" s="6">
        <v>12927.8</v>
      </c>
      <c r="D194" s="6">
        <v>12927.8</v>
      </c>
      <c r="E194" s="2" t="s">
        <v>425</v>
      </c>
      <c r="F194" s="6">
        <v>12927.8</v>
      </c>
    </row>
    <row r="195" spans="1:6" ht="56.25">
      <c r="A195" s="5" t="s">
        <v>494</v>
      </c>
      <c r="B195" s="5" t="s">
        <v>588</v>
      </c>
      <c r="C195" s="6">
        <v>0</v>
      </c>
      <c r="D195" s="6">
        <v>0</v>
      </c>
      <c r="E195" s="2" t="s">
        <v>591</v>
      </c>
      <c r="F195" s="6">
        <v>0</v>
      </c>
    </row>
    <row r="196" spans="1:6" ht="56.25">
      <c r="A196" s="10" t="s">
        <v>589</v>
      </c>
      <c r="B196" s="5" t="s">
        <v>590</v>
      </c>
      <c r="C196" s="6">
        <v>0</v>
      </c>
      <c r="D196" s="6">
        <v>0</v>
      </c>
      <c r="E196" s="2" t="s">
        <v>591</v>
      </c>
      <c r="F196" s="6">
        <v>0</v>
      </c>
    </row>
    <row r="197" spans="1:6" ht="33.75">
      <c r="A197" s="5" t="s">
        <v>496</v>
      </c>
      <c r="B197" s="5" t="s">
        <v>592</v>
      </c>
      <c r="C197" s="6">
        <v>0</v>
      </c>
      <c r="D197" s="6">
        <v>0</v>
      </c>
      <c r="E197" s="2" t="s">
        <v>591</v>
      </c>
      <c r="F197" s="6">
        <v>0</v>
      </c>
    </row>
    <row r="198" spans="1:6" ht="45">
      <c r="A198" s="10" t="s">
        <v>593</v>
      </c>
      <c r="B198" s="5" t="s">
        <v>594</v>
      </c>
      <c r="C198" s="6">
        <v>0</v>
      </c>
      <c r="D198" s="6">
        <v>0</v>
      </c>
      <c r="E198" s="2" t="s">
        <v>591</v>
      </c>
      <c r="F198" s="6">
        <v>0</v>
      </c>
    </row>
    <row r="199" spans="1:6" ht="67.5">
      <c r="A199" s="5" t="s">
        <v>498</v>
      </c>
      <c r="B199" s="5" t="s">
        <v>595</v>
      </c>
      <c r="C199" s="6">
        <v>0</v>
      </c>
      <c r="D199" s="6">
        <v>0</v>
      </c>
      <c r="E199" s="2" t="s">
        <v>591</v>
      </c>
      <c r="F199" s="6">
        <v>0</v>
      </c>
    </row>
    <row r="200" spans="1:6" ht="67.5">
      <c r="A200" s="10" t="s">
        <v>500</v>
      </c>
      <c r="B200" s="5" t="s">
        <v>596</v>
      </c>
      <c r="C200" s="6">
        <v>0</v>
      </c>
      <c r="D200" s="6">
        <v>0</v>
      </c>
      <c r="E200" s="2" t="s">
        <v>591</v>
      </c>
      <c r="F200" s="6">
        <v>0</v>
      </c>
    </row>
    <row r="201" spans="1:6" ht="45">
      <c r="A201" s="5" t="s">
        <v>597</v>
      </c>
      <c r="B201" s="5" t="s">
        <v>598</v>
      </c>
      <c r="C201" s="6">
        <v>0</v>
      </c>
      <c r="D201" s="6">
        <v>0</v>
      </c>
      <c r="E201" s="2" t="s">
        <v>591</v>
      </c>
      <c r="F201" s="6">
        <v>0</v>
      </c>
    </row>
    <row r="202" spans="1:6" ht="90">
      <c r="A202" s="5" t="s">
        <v>599</v>
      </c>
      <c r="B202" s="5" t="s">
        <v>600</v>
      </c>
      <c r="C202" s="6">
        <v>133.74</v>
      </c>
      <c r="D202" s="6">
        <v>133.74</v>
      </c>
      <c r="E202" s="2" t="s">
        <v>425</v>
      </c>
      <c r="F202" s="6">
        <v>133.74</v>
      </c>
    </row>
    <row r="203" spans="1:6" ht="45">
      <c r="A203" s="5" t="s">
        <v>601</v>
      </c>
      <c r="B203" s="5" t="s">
        <v>602</v>
      </c>
      <c r="C203" s="6">
        <v>1500</v>
      </c>
      <c r="D203" s="6">
        <v>1500</v>
      </c>
      <c r="E203" s="2" t="s">
        <v>527</v>
      </c>
      <c r="F203" s="6">
        <v>1500</v>
      </c>
    </row>
    <row r="204" spans="1:6" ht="78.75">
      <c r="A204" s="5" t="s">
        <v>603</v>
      </c>
      <c r="B204" s="5" t="s">
        <v>604</v>
      </c>
      <c r="C204" s="6">
        <v>4591.5</v>
      </c>
      <c r="D204" s="6">
        <v>4591.5</v>
      </c>
      <c r="E204" s="2" t="s">
        <v>425</v>
      </c>
      <c r="F204" s="6">
        <v>4591.5</v>
      </c>
    </row>
    <row r="205" spans="1:6" ht="45">
      <c r="A205" s="5" t="s">
        <v>605</v>
      </c>
      <c r="B205" s="5" t="s">
        <v>606</v>
      </c>
      <c r="C205" s="6">
        <v>300</v>
      </c>
      <c r="D205" s="6">
        <v>300</v>
      </c>
      <c r="E205" s="2" t="s">
        <v>425</v>
      </c>
      <c r="F205" s="6">
        <v>300</v>
      </c>
    </row>
    <row r="206" spans="1:6" ht="33.75">
      <c r="A206" s="5" t="s">
        <v>607</v>
      </c>
      <c r="B206" s="5" t="s">
        <v>608</v>
      </c>
      <c r="C206" s="6">
        <v>650</v>
      </c>
      <c r="D206" s="6">
        <v>384</v>
      </c>
      <c r="E206" s="2" t="s">
        <v>609</v>
      </c>
      <c r="F206" s="6">
        <v>384</v>
      </c>
    </row>
    <row r="207" spans="1:6" ht="22.5">
      <c r="A207" s="5" t="s">
        <v>610</v>
      </c>
      <c r="B207" s="5" t="s">
        <v>611</v>
      </c>
      <c r="C207" s="6">
        <v>210.8</v>
      </c>
      <c r="D207" s="6">
        <v>210.8</v>
      </c>
      <c r="E207" s="2" t="s">
        <v>425</v>
      </c>
      <c r="F207" s="6">
        <v>210.8</v>
      </c>
    </row>
    <row r="208" spans="1:6" ht="12.75">
      <c r="A208" s="5" t="s">
        <v>575</v>
      </c>
      <c r="B208" s="5" t="s">
        <v>612</v>
      </c>
      <c r="C208" s="6">
        <v>700</v>
      </c>
      <c r="D208" s="6">
        <v>700</v>
      </c>
      <c r="E208" s="2" t="s">
        <v>425</v>
      </c>
      <c r="F208" s="6">
        <v>700</v>
      </c>
    </row>
    <row r="209" spans="1:6" ht="12.75">
      <c r="A209" s="5" t="s">
        <v>613</v>
      </c>
      <c r="B209" s="5" t="s">
        <v>614</v>
      </c>
      <c r="C209" s="6">
        <v>800</v>
      </c>
      <c r="D209" s="6">
        <v>800</v>
      </c>
      <c r="E209" s="2" t="s">
        <v>425</v>
      </c>
      <c r="F209" s="6">
        <v>800</v>
      </c>
    </row>
    <row r="210" spans="1:6" ht="12.75">
      <c r="A210" s="5" t="s">
        <v>615</v>
      </c>
      <c r="B210" s="5" t="s">
        <v>616</v>
      </c>
      <c r="C210" s="6">
        <v>839</v>
      </c>
      <c r="D210" s="6">
        <v>839</v>
      </c>
      <c r="E210" s="2" t="s">
        <v>425</v>
      </c>
      <c r="F210" s="6">
        <v>839</v>
      </c>
    </row>
    <row r="211" spans="1:6" ht="33.75">
      <c r="A211" s="5" t="s">
        <v>617</v>
      </c>
      <c r="B211" s="5" t="s">
        <v>618</v>
      </c>
      <c r="C211" s="6">
        <v>248</v>
      </c>
      <c r="D211" s="6">
        <v>248</v>
      </c>
      <c r="E211" s="2" t="s">
        <v>425</v>
      </c>
      <c r="F211" s="6">
        <v>248</v>
      </c>
    </row>
    <row r="212" spans="1:6" ht="33.75">
      <c r="A212" s="5" t="s">
        <v>619</v>
      </c>
      <c r="B212" s="5" t="s">
        <v>620</v>
      </c>
      <c r="C212" s="6">
        <v>0</v>
      </c>
      <c r="D212" s="6">
        <v>0</v>
      </c>
      <c r="E212" s="2" t="s">
        <v>591</v>
      </c>
      <c r="F212" s="6">
        <v>0</v>
      </c>
    </row>
    <row r="213" spans="1:6" ht="33.75">
      <c r="A213" s="5" t="s">
        <v>621</v>
      </c>
      <c r="B213" s="5" t="s">
        <v>622</v>
      </c>
      <c r="C213" s="6">
        <f>'[3]Источник финансирования 1'!D209+'[3]Источник финансирования 2'!D209+'[3]Источник финансирования 3'!D209+'[3]Источник финансирования 5'!D209</f>
        <v>0</v>
      </c>
      <c r="D213" s="6">
        <f>'[3]Источник финансирования 1'!E209+'[3]Источник финансирования 2'!E209+'[3]Источник финансирования 3'!E209+'[3]Источник финансирования 5'!E209</f>
        <v>0</v>
      </c>
      <c r="E213" s="2" t="s">
        <v>591</v>
      </c>
      <c r="F213" s="6">
        <f>'[3]Источник финансирования 1'!G209+'[3]Источник финансирования 2'!G209+'[3]Источник финансирования 3'!G209+'[3]Источник финансирования 5'!G209</f>
        <v>0</v>
      </c>
    </row>
    <row r="214" spans="1:6" ht="33.75">
      <c r="A214" s="5" t="s">
        <v>623</v>
      </c>
      <c r="B214" s="5" t="s">
        <v>624</v>
      </c>
      <c r="C214" s="6">
        <v>0</v>
      </c>
      <c r="D214" s="6">
        <v>0</v>
      </c>
      <c r="E214" s="2" t="s">
        <v>591</v>
      </c>
      <c r="F214" s="6">
        <v>0</v>
      </c>
    </row>
    <row r="215" spans="1:6" ht="22.5">
      <c r="A215" s="5" t="s">
        <v>625</v>
      </c>
      <c r="B215" s="5" t="s">
        <v>626</v>
      </c>
      <c r="C215" s="6">
        <v>564.1</v>
      </c>
      <c r="D215" s="6">
        <v>564.1</v>
      </c>
      <c r="E215" s="2" t="s">
        <v>425</v>
      </c>
      <c r="F215" s="6">
        <v>564.1</v>
      </c>
    </row>
    <row r="216" spans="1:6" ht="33.75">
      <c r="A216" s="10" t="s">
        <v>627</v>
      </c>
      <c r="B216" s="5" t="s">
        <v>628</v>
      </c>
      <c r="C216" s="6">
        <v>564.1</v>
      </c>
      <c r="D216" s="6">
        <v>564.1</v>
      </c>
      <c r="E216" s="2" t="s">
        <v>425</v>
      </c>
      <c r="F216" s="6">
        <v>564.1</v>
      </c>
    </row>
    <row r="217" spans="1:6" ht="33.75">
      <c r="A217" s="5" t="s">
        <v>629</v>
      </c>
      <c r="B217" s="5" t="s">
        <v>630</v>
      </c>
      <c r="C217" s="6">
        <v>1188.6</v>
      </c>
      <c r="D217" s="6">
        <v>1188.6</v>
      </c>
      <c r="E217" s="2" t="s">
        <v>425</v>
      </c>
      <c r="F217" s="6">
        <v>1188.6</v>
      </c>
    </row>
    <row r="218" spans="1:6" ht="22.5">
      <c r="A218" s="5" t="s">
        <v>631</v>
      </c>
      <c r="B218" s="5" t="s">
        <v>632</v>
      </c>
      <c r="C218" s="6">
        <v>80</v>
      </c>
      <c r="D218" s="6">
        <v>80</v>
      </c>
      <c r="E218" s="2" t="s">
        <v>425</v>
      </c>
      <c r="F218" s="6">
        <v>80</v>
      </c>
    </row>
    <row r="219" spans="1:6" ht="45">
      <c r="A219" s="5" t="s">
        <v>633</v>
      </c>
      <c r="B219" s="5" t="s">
        <v>634</v>
      </c>
      <c r="C219" s="6">
        <v>180</v>
      </c>
      <c r="D219" s="6">
        <v>180</v>
      </c>
      <c r="E219" s="2" t="s">
        <v>425</v>
      </c>
      <c r="F219" s="6">
        <v>180</v>
      </c>
    </row>
    <row r="220" spans="1:6" ht="33.75">
      <c r="A220" s="5" t="s">
        <v>636</v>
      </c>
      <c r="B220" s="5" t="s">
        <v>72</v>
      </c>
      <c r="C220" s="6">
        <v>3133</v>
      </c>
      <c r="D220" s="6">
        <v>3133</v>
      </c>
      <c r="E220" s="2" t="s">
        <v>425</v>
      </c>
      <c r="F220" s="6">
        <v>3133</v>
      </c>
    </row>
    <row r="221" spans="1:6" ht="33.75">
      <c r="A221" s="5" t="s">
        <v>73</v>
      </c>
      <c r="B221" s="5" t="s">
        <v>74</v>
      </c>
      <c r="C221" s="6">
        <v>0</v>
      </c>
      <c r="D221" s="6">
        <v>0</v>
      </c>
      <c r="E221" s="2" t="s">
        <v>635</v>
      </c>
      <c r="F221" s="6">
        <v>0</v>
      </c>
    </row>
    <row r="222" spans="1:6" ht="33.75">
      <c r="A222" s="5" t="s">
        <v>75</v>
      </c>
      <c r="B222" s="5" t="s">
        <v>76</v>
      </c>
      <c r="C222" s="6">
        <v>0</v>
      </c>
      <c r="D222" s="6">
        <v>0</v>
      </c>
      <c r="E222" s="2" t="s">
        <v>635</v>
      </c>
      <c r="F222" s="6">
        <v>0</v>
      </c>
    </row>
    <row r="223" spans="1:6" s="9" customFormat="1" ht="31.5">
      <c r="A223" s="3" t="s">
        <v>341</v>
      </c>
      <c r="B223" s="3" t="s">
        <v>77</v>
      </c>
      <c r="C223" s="4">
        <f>C224+C228+C232+C233+C234+C235+C236+C237+C238+C239+C240+C241</f>
        <v>139285.5</v>
      </c>
      <c r="D223" s="4">
        <f>D224+D228+D232+D233+D234+D235+D236+D237+D238+D239+D240+D241</f>
        <v>138511.69</v>
      </c>
      <c r="E223" s="11" t="s">
        <v>572</v>
      </c>
      <c r="F223" s="4">
        <f>F224+F228+F232+F233+F234+F235+F236+F237+F238+F239+F240+F241</f>
        <v>138511.69</v>
      </c>
    </row>
    <row r="224" spans="1:6" ht="45">
      <c r="A224" s="5" t="s">
        <v>311</v>
      </c>
      <c r="B224" s="5" t="s">
        <v>78</v>
      </c>
      <c r="C224" s="6">
        <v>6700.1</v>
      </c>
      <c r="D224" s="6">
        <v>6700.1</v>
      </c>
      <c r="E224" s="2" t="s">
        <v>425</v>
      </c>
      <c r="F224" s="6">
        <v>6700.1</v>
      </c>
    </row>
    <row r="225" spans="1:6" ht="22.5">
      <c r="A225" s="10" t="s">
        <v>79</v>
      </c>
      <c r="B225" s="5" t="s">
        <v>80</v>
      </c>
      <c r="C225" s="6">
        <v>5638.7</v>
      </c>
      <c r="D225" s="6">
        <v>5638.7</v>
      </c>
      <c r="E225" s="2" t="s">
        <v>425</v>
      </c>
      <c r="F225" s="6">
        <v>5638.7</v>
      </c>
    </row>
    <row r="226" spans="1:6" ht="22.5">
      <c r="A226" s="10" t="s">
        <v>81</v>
      </c>
      <c r="B226" s="5" t="s">
        <v>82</v>
      </c>
      <c r="C226" s="6">
        <v>999.1</v>
      </c>
      <c r="D226" s="6">
        <v>999.1</v>
      </c>
      <c r="E226" s="2" t="s">
        <v>425</v>
      </c>
      <c r="F226" s="6">
        <v>999.1</v>
      </c>
    </row>
    <row r="227" spans="1:6" ht="22.5">
      <c r="A227" s="10" t="s">
        <v>83</v>
      </c>
      <c r="B227" s="5" t="s">
        <v>84</v>
      </c>
      <c r="C227" s="6">
        <v>62.3</v>
      </c>
      <c r="D227" s="6">
        <v>62.3</v>
      </c>
      <c r="E227" s="2" t="s">
        <v>425</v>
      </c>
      <c r="F227" s="6">
        <v>62.3</v>
      </c>
    </row>
    <row r="228" spans="1:6" ht="33.75">
      <c r="A228" s="5" t="s">
        <v>329</v>
      </c>
      <c r="B228" s="5" t="s">
        <v>85</v>
      </c>
      <c r="C228" s="6">
        <v>62963.8</v>
      </c>
      <c r="D228" s="6">
        <v>62963.8</v>
      </c>
      <c r="E228" s="2" t="s">
        <v>425</v>
      </c>
      <c r="F228" s="6">
        <v>62963.8</v>
      </c>
    </row>
    <row r="229" spans="1:6" ht="22.5">
      <c r="A229" s="10" t="s">
        <v>86</v>
      </c>
      <c r="B229" s="5" t="s">
        <v>80</v>
      </c>
      <c r="C229" s="6">
        <v>32843.1</v>
      </c>
      <c r="D229" s="6">
        <v>32843.1</v>
      </c>
      <c r="E229" s="2" t="s">
        <v>425</v>
      </c>
      <c r="F229" s="6">
        <v>32843.1</v>
      </c>
    </row>
    <row r="230" spans="1:6" ht="22.5">
      <c r="A230" s="10" t="s">
        <v>87</v>
      </c>
      <c r="B230" s="5" t="s">
        <v>88</v>
      </c>
      <c r="C230" s="6">
        <v>13967</v>
      </c>
      <c r="D230" s="6">
        <v>13967</v>
      </c>
      <c r="E230" s="2" t="s">
        <v>425</v>
      </c>
      <c r="F230" s="6">
        <v>13967</v>
      </c>
    </row>
    <row r="231" spans="1:6" ht="22.5">
      <c r="A231" s="10" t="s">
        <v>89</v>
      </c>
      <c r="B231" s="5" t="s">
        <v>84</v>
      </c>
      <c r="C231" s="6">
        <v>16153.7</v>
      </c>
      <c r="D231" s="6">
        <v>16153.7</v>
      </c>
      <c r="E231" s="2" t="s">
        <v>425</v>
      </c>
      <c r="F231" s="6">
        <v>16153.7</v>
      </c>
    </row>
    <row r="232" spans="1:6" ht="45">
      <c r="A232" s="5" t="s">
        <v>331</v>
      </c>
      <c r="B232" s="5" t="s">
        <v>90</v>
      </c>
      <c r="C232" s="6">
        <v>1127</v>
      </c>
      <c r="D232" s="6">
        <v>1127</v>
      </c>
      <c r="E232" s="2" t="s">
        <v>425</v>
      </c>
      <c r="F232" s="6">
        <v>1127</v>
      </c>
    </row>
    <row r="233" spans="1:6" ht="33.75">
      <c r="A233" s="5" t="s">
        <v>333</v>
      </c>
      <c r="B233" s="5" t="s">
        <v>91</v>
      </c>
      <c r="C233" s="6">
        <v>320</v>
      </c>
      <c r="D233" s="6">
        <v>274.72</v>
      </c>
      <c r="E233" s="2" t="s">
        <v>92</v>
      </c>
      <c r="F233" s="6">
        <v>274.72</v>
      </c>
    </row>
    <row r="234" spans="1:6" ht="33.75">
      <c r="A234" s="5" t="s">
        <v>335</v>
      </c>
      <c r="B234" s="5" t="s">
        <v>93</v>
      </c>
      <c r="C234" s="6">
        <v>2900</v>
      </c>
      <c r="D234" s="6">
        <v>2171.47</v>
      </c>
      <c r="E234" s="2" t="s">
        <v>425</v>
      </c>
      <c r="F234" s="6">
        <v>2171.47</v>
      </c>
    </row>
    <row r="235" spans="1:6" ht="33.75">
      <c r="A235" s="5" t="s">
        <v>314</v>
      </c>
      <c r="B235" s="5" t="s">
        <v>94</v>
      </c>
      <c r="C235" s="6">
        <v>99.6</v>
      </c>
      <c r="D235" s="6">
        <v>99.6</v>
      </c>
      <c r="E235" s="2" t="s">
        <v>425</v>
      </c>
      <c r="F235" s="6">
        <v>99.6</v>
      </c>
    </row>
    <row r="236" spans="1:6" ht="33.75">
      <c r="A236" s="5" t="s">
        <v>322</v>
      </c>
      <c r="B236" s="5" t="s">
        <v>95</v>
      </c>
      <c r="C236" s="6">
        <v>0</v>
      </c>
      <c r="D236" s="6">
        <v>0</v>
      </c>
      <c r="E236" s="2" t="s">
        <v>313</v>
      </c>
      <c r="F236" s="6">
        <v>0</v>
      </c>
    </row>
    <row r="237" spans="1:6" ht="45">
      <c r="A237" s="5" t="s">
        <v>492</v>
      </c>
      <c r="B237" s="5" t="s">
        <v>96</v>
      </c>
      <c r="C237" s="6">
        <v>64127.5</v>
      </c>
      <c r="D237" s="6">
        <v>64127.5</v>
      </c>
      <c r="E237" s="2" t="s">
        <v>425</v>
      </c>
      <c r="F237" s="6">
        <v>64127.5</v>
      </c>
    </row>
    <row r="238" spans="1:6" ht="45">
      <c r="A238" s="5" t="s">
        <v>494</v>
      </c>
      <c r="B238" s="5" t="s">
        <v>97</v>
      </c>
      <c r="C238" s="6">
        <v>48.2</v>
      </c>
      <c r="D238" s="6">
        <v>48.2</v>
      </c>
      <c r="E238" s="2" t="s">
        <v>425</v>
      </c>
      <c r="F238" s="6">
        <v>48.2</v>
      </c>
    </row>
    <row r="239" spans="1:6" ht="33.75">
      <c r="A239" s="5" t="s">
        <v>496</v>
      </c>
      <c r="B239" s="5" t="s">
        <v>98</v>
      </c>
      <c r="C239" s="6">
        <v>999.3</v>
      </c>
      <c r="D239" s="6">
        <v>999.3</v>
      </c>
      <c r="E239" s="2" t="s">
        <v>425</v>
      </c>
      <c r="F239" s="6">
        <v>999.3</v>
      </c>
    </row>
    <row r="240" spans="1:6" ht="33.75">
      <c r="A240" s="5" t="s">
        <v>498</v>
      </c>
      <c r="B240" s="5" t="s">
        <v>99</v>
      </c>
      <c r="C240" s="6">
        <v>0</v>
      </c>
      <c r="D240" s="6">
        <v>0</v>
      </c>
      <c r="E240" s="2" t="s">
        <v>313</v>
      </c>
      <c r="F240" s="6">
        <v>0</v>
      </c>
    </row>
    <row r="241" spans="1:6" ht="33.75">
      <c r="A241" s="5" t="s">
        <v>597</v>
      </c>
      <c r="B241" s="5" t="s">
        <v>100</v>
      </c>
      <c r="C241" s="6">
        <v>0</v>
      </c>
      <c r="D241" s="6">
        <v>0</v>
      </c>
      <c r="E241" s="2" t="s">
        <v>313</v>
      </c>
      <c r="F241" s="6">
        <v>0</v>
      </c>
    </row>
    <row r="242" spans="1:6" s="9" customFormat="1" ht="31.5">
      <c r="A242" s="3" t="s">
        <v>349</v>
      </c>
      <c r="B242" s="3" t="s">
        <v>101</v>
      </c>
      <c r="C242" s="4">
        <f>C243+C246+C249+C252+C253</f>
        <v>58032.100000000006</v>
      </c>
      <c r="D242" s="4">
        <f>D243+D246+D249+D252+D253</f>
        <v>57955.66</v>
      </c>
      <c r="E242" s="11" t="s">
        <v>572</v>
      </c>
      <c r="F242" s="4">
        <f>F243+F246+F249+F252+F253</f>
        <v>57955.66</v>
      </c>
    </row>
    <row r="243" spans="1:6" ht="56.25">
      <c r="A243" s="5" t="s">
        <v>311</v>
      </c>
      <c r="B243" s="5" t="s">
        <v>102</v>
      </c>
      <c r="C243" s="6">
        <f>C244+C245</f>
        <v>22670.6</v>
      </c>
      <c r="D243" s="6">
        <f>D244+D245</f>
        <v>22670.6</v>
      </c>
      <c r="E243" s="2" t="s">
        <v>425</v>
      </c>
      <c r="F243" s="6">
        <f>F244+F245</f>
        <v>22670.6</v>
      </c>
    </row>
    <row r="244" spans="1:6" ht="22.5">
      <c r="A244" s="10" t="s">
        <v>79</v>
      </c>
      <c r="B244" s="5" t="s">
        <v>103</v>
      </c>
      <c r="C244" s="6">
        <v>19052.1</v>
      </c>
      <c r="D244" s="6">
        <v>19052.1</v>
      </c>
      <c r="E244" s="2" t="s">
        <v>425</v>
      </c>
      <c r="F244" s="6">
        <v>19052.1</v>
      </c>
    </row>
    <row r="245" spans="1:6" ht="22.5">
      <c r="A245" s="10" t="s">
        <v>81</v>
      </c>
      <c r="B245" s="5" t="s">
        <v>104</v>
      </c>
      <c r="C245" s="6">
        <v>3618.5</v>
      </c>
      <c r="D245" s="6">
        <v>3618.5</v>
      </c>
      <c r="E245" s="2" t="s">
        <v>425</v>
      </c>
      <c r="F245" s="6">
        <v>3618.5</v>
      </c>
    </row>
    <row r="246" spans="1:6" ht="33.75">
      <c r="A246" s="5" t="s">
        <v>314</v>
      </c>
      <c r="B246" s="5" t="s">
        <v>105</v>
      </c>
      <c r="C246" s="6">
        <v>14654.2</v>
      </c>
      <c r="D246" s="6">
        <v>14577.76</v>
      </c>
      <c r="E246" s="2" t="s">
        <v>425</v>
      </c>
      <c r="F246" s="6">
        <v>14577.76</v>
      </c>
    </row>
    <row r="247" spans="1:6" ht="22.5">
      <c r="A247" s="10" t="s">
        <v>106</v>
      </c>
      <c r="B247" s="5" t="s">
        <v>103</v>
      </c>
      <c r="C247" s="6">
        <v>10700.9</v>
      </c>
      <c r="D247" s="6">
        <v>10700.9</v>
      </c>
      <c r="E247" s="2" t="s">
        <v>425</v>
      </c>
      <c r="F247" s="6">
        <v>10700.9</v>
      </c>
    </row>
    <row r="248" spans="1:6" ht="33.75">
      <c r="A248" s="10" t="s">
        <v>107</v>
      </c>
      <c r="B248" s="5" t="s">
        <v>108</v>
      </c>
      <c r="C248" s="6">
        <v>3953.3</v>
      </c>
      <c r="D248" s="6">
        <v>3876.86</v>
      </c>
      <c r="E248" s="2" t="s">
        <v>109</v>
      </c>
      <c r="F248" s="6">
        <v>3876.86</v>
      </c>
    </row>
    <row r="249" spans="1:6" ht="12.75">
      <c r="A249" s="5" t="s">
        <v>322</v>
      </c>
      <c r="B249" s="5" t="s">
        <v>110</v>
      </c>
      <c r="C249" s="6">
        <v>13493.4</v>
      </c>
      <c r="D249" s="6">
        <v>13493.4</v>
      </c>
      <c r="E249" s="2" t="s">
        <v>425</v>
      </c>
      <c r="F249" s="6">
        <v>13493.4</v>
      </c>
    </row>
    <row r="250" spans="1:6" ht="22.5">
      <c r="A250" s="10" t="s">
        <v>545</v>
      </c>
      <c r="B250" s="5" t="s">
        <v>111</v>
      </c>
      <c r="C250" s="6">
        <v>12531.2</v>
      </c>
      <c r="D250" s="6">
        <v>12531.2</v>
      </c>
      <c r="E250" s="2" t="s">
        <v>425</v>
      </c>
      <c r="F250" s="6">
        <v>12531.2</v>
      </c>
    </row>
    <row r="251" spans="1:6" ht="22.5">
      <c r="A251" s="10" t="s">
        <v>547</v>
      </c>
      <c r="B251" s="5" t="s">
        <v>112</v>
      </c>
      <c r="C251" s="6">
        <v>962.2</v>
      </c>
      <c r="D251" s="6">
        <v>962.2</v>
      </c>
      <c r="E251" s="2" t="s">
        <v>425</v>
      </c>
      <c r="F251" s="6">
        <v>962.2</v>
      </c>
    </row>
    <row r="252" spans="1:6" ht="22.5">
      <c r="A252" s="5" t="s">
        <v>492</v>
      </c>
      <c r="B252" s="5" t="s">
        <v>113</v>
      </c>
      <c r="C252" s="6">
        <v>6709.8</v>
      </c>
      <c r="D252" s="6">
        <v>6709.8</v>
      </c>
      <c r="E252" s="2" t="s">
        <v>425</v>
      </c>
      <c r="F252" s="6">
        <v>6709.8</v>
      </c>
    </row>
    <row r="253" spans="1:6" ht="12.75">
      <c r="A253" s="5" t="s">
        <v>494</v>
      </c>
      <c r="B253" s="5" t="s">
        <v>114</v>
      </c>
      <c r="C253" s="6">
        <v>504.1</v>
      </c>
      <c r="D253" s="6">
        <v>504.1</v>
      </c>
      <c r="E253" s="2" t="s">
        <v>425</v>
      </c>
      <c r="F253" s="6">
        <v>504.1</v>
      </c>
    </row>
    <row r="254" spans="1:6" s="9" customFormat="1" ht="34.5" customHeight="1">
      <c r="A254" s="13" t="s">
        <v>116</v>
      </c>
      <c r="B254" s="14"/>
      <c r="C254" s="8">
        <f>C255+C280+C290+C307+C388</f>
        <v>51604.3</v>
      </c>
      <c r="D254" s="8">
        <f>D255+D280+D290+D307+D388</f>
        <v>51581.740000000005</v>
      </c>
      <c r="E254" s="8" t="s">
        <v>425</v>
      </c>
      <c r="F254" s="8">
        <f>F255+F280+F290+F307+F388</f>
        <v>51581.740000000005</v>
      </c>
    </row>
    <row r="255" spans="1:6" s="9" customFormat="1" ht="31.5">
      <c r="A255" s="3" t="s">
        <v>308</v>
      </c>
      <c r="B255" s="3" t="s">
        <v>117</v>
      </c>
      <c r="C255" s="4">
        <f>C256+C257+C258+C259+C260+C261+C262+C263+C264+C265+C266+C267+C268+C269+C270+C272+C273+C274+C275+C276+C277+C278+C279+C271</f>
        <v>26454.7</v>
      </c>
      <c r="D255" s="4">
        <f>D256+D257+D258+D259+D260+D261+D262+D263+D264+D265+D266+D267+D268+D269+D270+D272+D273+D274+D275+D276+D277+D278+D279+D271</f>
        <v>26433.08</v>
      </c>
      <c r="E255" s="11" t="s">
        <v>425</v>
      </c>
      <c r="F255" s="4">
        <f>F256+F257+F258+F259+F260+F261+F262+F263+F264+F265+F266+F267+F268+F269+F270+F272+F273+F274+F275+F276+F277+F278+F279+F271</f>
        <v>26433.08</v>
      </c>
    </row>
    <row r="256" spans="1:6" ht="22.5">
      <c r="A256" s="5" t="s">
        <v>311</v>
      </c>
      <c r="B256" s="5" t="s">
        <v>118</v>
      </c>
      <c r="C256" s="6">
        <v>111.9</v>
      </c>
      <c r="D256" s="6">
        <v>111.9</v>
      </c>
      <c r="E256" s="2" t="s">
        <v>425</v>
      </c>
      <c r="F256" s="6">
        <v>111.9</v>
      </c>
    </row>
    <row r="257" spans="1:6" ht="45">
      <c r="A257" s="5" t="s">
        <v>329</v>
      </c>
      <c r="B257" s="5" t="s">
        <v>119</v>
      </c>
      <c r="C257" s="6">
        <v>3853.4</v>
      </c>
      <c r="D257" s="6">
        <v>3831.78</v>
      </c>
      <c r="E257" s="2" t="s">
        <v>425</v>
      </c>
      <c r="F257" s="6">
        <v>3831.78</v>
      </c>
    </row>
    <row r="258" spans="1:6" ht="33.75">
      <c r="A258" s="5" t="s">
        <v>331</v>
      </c>
      <c r="B258" s="5" t="s">
        <v>120</v>
      </c>
      <c r="C258" s="6">
        <v>255.3</v>
      </c>
      <c r="D258" s="6">
        <v>255.3</v>
      </c>
      <c r="E258" s="2" t="s">
        <v>425</v>
      </c>
      <c r="F258" s="6">
        <v>255.3</v>
      </c>
    </row>
    <row r="259" spans="1:6" ht="45">
      <c r="A259" s="5" t="s">
        <v>333</v>
      </c>
      <c r="B259" s="5" t="s">
        <v>121</v>
      </c>
      <c r="C259" s="6">
        <v>14303.4</v>
      </c>
      <c r="D259" s="6">
        <v>14303.4</v>
      </c>
      <c r="E259" s="2" t="s">
        <v>122</v>
      </c>
      <c r="F259" s="6">
        <v>14303.4</v>
      </c>
    </row>
    <row r="260" spans="1:6" ht="78.75">
      <c r="A260" s="5" t="s">
        <v>335</v>
      </c>
      <c r="B260" s="5" t="s">
        <v>123</v>
      </c>
      <c r="C260" s="6">
        <v>29.9</v>
      </c>
      <c r="D260" s="6">
        <v>29.9</v>
      </c>
      <c r="E260" s="2" t="s">
        <v>425</v>
      </c>
      <c r="F260" s="6">
        <v>29.9</v>
      </c>
    </row>
    <row r="261" spans="1:6" ht="22.5">
      <c r="A261" s="5" t="s">
        <v>337</v>
      </c>
      <c r="B261" s="5" t="s">
        <v>124</v>
      </c>
      <c r="C261" s="6">
        <v>630.3</v>
      </c>
      <c r="D261" s="6">
        <v>630.3</v>
      </c>
      <c r="E261" s="2" t="s">
        <v>425</v>
      </c>
      <c r="F261" s="6">
        <v>630.3</v>
      </c>
    </row>
    <row r="262" spans="1:6" ht="33.75">
      <c r="A262" s="5" t="s">
        <v>314</v>
      </c>
      <c r="B262" s="5" t="s">
        <v>125</v>
      </c>
      <c r="C262" s="6">
        <v>485.7</v>
      </c>
      <c r="D262" s="6">
        <v>485.7</v>
      </c>
      <c r="E262" s="2" t="s">
        <v>425</v>
      </c>
      <c r="F262" s="6">
        <v>485.7</v>
      </c>
    </row>
    <row r="263" spans="1:6" ht="33.75">
      <c r="A263" s="5" t="s">
        <v>316</v>
      </c>
      <c r="B263" s="5" t="s">
        <v>126</v>
      </c>
      <c r="C263" s="6">
        <v>492.6</v>
      </c>
      <c r="D263" s="6">
        <v>492.6</v>
      </c>
      <c r="E263" s="2" t="s">
        <v>425</v>
      </c>
      <c r="F263" s="6">
        <v>492.6</v>
      </c>
    </row>
    <row r="264" spans="1:6" ht="33.75">
      <c r="A264" s="5" t="s">
        <v>318</v>
      </c>
      <c r="B264" s="5" t="s">
        <v>127</v>
      </c>
      <c r="C264" s="6">
        <v>2082.8</v>
      </c>
      <c r="D264" s="6">
        <v>2082.8</v>
      </c>
      <c r="E264" s="2" t="s">
        <v>425</v>
      </c>
      <c r="F264" s="6">
        <v>2082.8</v>
      </c>
    </row>
    <row r="265" spans="1:6" ht="22.5">
      <c r="A265" s="5" t="s">
        <v>320</v>
      </c>
      <c r="B265" s="5" t="s">
        <v>128</v>
      </c>
      <c r="C265" s="6">
        <v>2241.4</v>
      </c>
      <c r="D265" s="6">
        <v>2241.4</v>
      </c>
      <c r="E265" s="2" t="s">
        <v>425</v>
      </c>
      <c r="F265" s="6">
        <v>2241.4</v>
      </c>
    </row>
    <row r="266" spans="1:6" ht="33.75">
      <c r="A266" s="5" t="s">
        <v>478</v>
      </c>
      <c r="B266" s="5" t="s">
        <v>129</v>
      </c>
      <c r="C266" s="6">
        <v>1163.2</v>
      </c>
      <c r="D266" s="6">
        <v>1163.2</v>
      </c>
      <c r="E266" s="2" t="s">
        <v>425</v>
      </c>
      <c r="F266" s="6">
        <v>1163.2</v>
      </c>
    </row>
    <row r="267" spans="1:6" ht="33.75">
      <c r="A267" s="5" t="s">
        <v>322</v>
      </c>
      <c r="B267" s="5" t="s">
        <v>130</v>
      </c>
      <c r="C267" s="6">
        <v>5.3</v>
      </c>
      <c r="D267" s="6">
        <v>5.3</v>
      </c>
      <c r="E267" s="2" t="s">
        <v>425</v>
      </c>
      <c r="F267" s="6">
        <v>5.3</v>
      </c>
    </row>
    <row r="268" spans="1:6" ht="45">
      <c r="A268" s="5" t="s">
        <v>324</v>
      </c>
      <c r="B268" s="5" t="s">
        <v>131</v>
      </c>
      <c r="C268" s="6">
        <v>146</v>
      </c>
      <c r="D268" s="6">
        <v>146</v>
      </c>
      <c r="E268" s="2" t="s">
        <v>425</v>
      </c>
      <c r="F268" s="6">
        <v>146</v>
      </c>
    </row>
    <row r="269" spans="1:6" ht="56.25">
      <c r="A269" s="5" t="s">
        <v>492</v>
      </c>
      <c r="B269" s="5" t="s">
        <v>132</v>
      </c>
      <c r="C269" s="6">
        <v>11</v>
      </c>
      <c r="D269" s="6">
        <v>11</v>
      </c>
      <c r="E269" s="2" t="s">
        <v>425</v>
      </c>
      <c r="F269" s="6">
        <v>11</v>
      </c>
    </row>
    <row r="270" spans="1:6" ht="33.75">
      <c r="A270" s="5" t="s">
        <v>494</v>
      </c>
      <c r="B270" s="5" t="s">
        <v>133</v>
      </c>
      <c r="C270" s="6">
        <v>42</v>
      </c>
      <c r="D270" s="6">
        <v>42</v>
      </c>
      <c r="E270" s="2" t="s">
        <v>425</v>
      </c>
      <c r="F270" s="6">
        <v>42</v>
      </c>
    </row>
    <row r="271" spans="1:6" ht="45">
      <c r="A271" s="5" t="s">
        <v>575</v>
      </c>
      <c r="B271" s="5" t="s">
        <v>134</v>
      </c>
      <c r="C271" s="6">
        <v>22</v>
      </c>
      <c r="D271" s="6">
        <v>22</v>
      </c>
      <c r="E271" s="2" t="s">
        <v>425</v>
      </c>
      <c r="F271" s="6">
        <v>22</v>
      </c>
    </row>
    <row r="272" spans="1:6" ht="56.25">
      <c r="A272" s="5" t="s">
        <v>613</v>
      </c>
      <c r="B272" s="5" t="s">
        <v>135</v>
      </c>
      <c r="C272" s="6">
        <v>75.1</v>
      </c>
      <c r="D272" s="6">
        <v>75.1</v>
      </c>
      <c r="E272" s="2" t="s">
        <v>425</v>
      </c>
      <c r="F272" s="6">
        <v>75.1</v>
      </c>
    </row>
    <row r="273" spans="1:6" ht="45">
      <c r="A273" s="5" t="s">
        <v>615</v>
      </c>
      <c r="B273" s="5" t="s">
        <v>136</v>
      </c>
      <c r="C273" s="6">
        <v>32</v>
      </c>
      <c r="D273" s="6">
        <v>32</v>
      </c>
      <c r="E273" s="2" t="s">
        <v>425</v>
      </c>
      <c r="F273" s="6">
        <v>32</v>
      </c>
    </row>
    <row r="274" spans="1:6" ht="22.5">
      <c r="A274" s="5" t="s">
        <v>617</v>
      </c>
      <c r="B274" s="5" t="s">
        <v>137</v>
      </c>
      <c r="C274" s="6">
        <v>32</v>
      </c>
      <c r="D274" s="6">
        <v>32</v>
      </c>
      <c r="E274" s="2" t="s">
        <v>425</v>
      </c>
      <c r="F274" s="6">
        <v>32</v>
      </c>
    </row>
    <row r="275" spans="1:6" ht="45">
      <c r="A275" s="5" t="s">
        <v>619</v>
      </c>
      <c r="B275" s="5" t="s">
        <v>138</v>
      </c>
      <c r="C275" s="6">
        <v>4.4</v>
      </c>
      <c r="D275" s="6">
        <v>4.4</v>
      </c>
      <c r="E275" s="2" t="s">
        <v>425</v>
      </c>
      <c r="F275" s="6">
        <v>4.4</v>
      </c>
    </row>
    <row r="276" spans="1:6" ht="67.5">
      <c r="A276" s="5" t="s">
        <v>621</v>
      </c>
      <c r="B276" s="5" t="s">
        <v>139</v>
      </c>
      <c r="C276" s="6">
        <v>0</v>
      </c>
      <c r="D276" s="6">
        <v>0</v>
      </c>
      <c r="E276" s="2" t="s">
        <v>425</v>
      </c>
      <c r="F276" s="6">
        <v>0</v>
      </c>
    </row>
    <row r="277" spans="1:6" ht="56.25">
      <c r="A277" s="5" t="s">
        <v>623</v>
      </c>
      <c r="B277" s="5" t="s">
        <v>140</v>
      </c>
      <c r="C277" s="6">
        <v>382</v>
      </c>
      <c r="D277" s="6">
        <v>382</v>
      </c>
      <c r="E277" s="2" t="s">
        <v>425</v>
      </c>
      <c r="F277" s="6">
        <v>382</v>
      </c>
    </row>
    <row r="278" spans="1:6" ht="45">
      <c r="A278" s="5" t="s">
        <v>141</v>
      </c>
      <c r="B278" s="5" t="s">
        <v>142</v>
      </c>
      <c r="C278" s="6">
        <v>0</v>
      </c>
      <c r="D278" s="6">
        <v>0</v>
      </c>
      <c r="E278" s="2" t="s">
        <v>425</v>
      </c>
      <c r="F278" s="6">
        <v>0</v>
      </c>
    </row>
    <row r="279" spans="1:6" ht="22.5">
      <c r="A279" s="5" t="s">
        <v>143</v>
      </c>
      <c r="B279" s="5" t="s">
        <v>144</v>
      </c>
      <c r="C279" s="6">
        <v>53</v>
      </c>
      <c r="D279" s="6">
        <v>53</v>
      </c>
      <c r="E279" s="2" t="s">
        <v>425</v>
      </c>
      <c r="F279" s="6">
        <v>53</v>
      </c>
    </row>
    <row r="280" spans="1:6" s="9" customFormat="1" ht="31.5">
      <c r="A280" s="3" t="s">
        <v>326</v>
      </c>
      <c r="B280" s="3" t="s">
        <v>145</v>
      </c>
      <c r="C280" s="4">
        <f>C281+C282+C283+C284+C285+C286+C287+C288+C289</f>
        <v>854.9</v>
      </c>
      <c r="D280" s="4">
        <f>D281+D282+D283+D284+D285+D286+D287+D288+D289</f>
        <v>854.79</v>
      </c>
      <c r="E280" s="11" t="s">
        <v>425</v>
      </c>
      <c r="F280" s="4">
        <f>F281+F282+F283+F284+F285+F286+F287+F288+F289</f>
        <v>854.79</v>
      </c>
    </row>
    <row r="281" spans="1:6" ht="45">
      <c r="A281" s="5" t="s">
        <v>311</v>
      </c>
      <c r="B281" s="5" t="s">
        <v>146</v>
      </c>
      <c r="C281" s="6">
        <v>219.9</v>
      </c>
      <c r="D281" s="6">
        <v>219.9</v>
      </c>
      <c r="E281" s="2" t="s">
        <v>425</v>
      </c>
      <c r="F281" s="6">
        <v>219.9</v>
      </c>
    </row>
    <row r="282" spans="1:6" ht="56.25">
      <c r="A282" s="5" t="s">
        <v>314</v>
      </c>
      <c r="B282" s="5" t="s">
        <v>147</v>
      </c>
      <c r="C282" s="6">
        <v>0</v>
      </c>
      <c r="D282" s="6">
        <v>0</v>
      </c>
      <c r="E282" s="2" t="s">
        <v>313</v>
      </c>
      <c r="F282" s="6">
        <v>0</v>
      </c>
    </row>
    <row r="283" spans="1:6" ht="123.75">
      <c r="A283" s="5" t="s">
        <v>316</v>
      </c>
      <c r="B283" s="5" t="s">
        <v>148</v>
      </c>
      <c r="C283" s="6">
        <v>0</v>
      </c>
      <c r="D283" s="6">
        <v>0</v>
      </c>
      <c r="E283" s="2" t="s">
        <v>313</v>
      </c>
      <c r="F283" s="6">
        <v>0</v>
      </c>
    </row>
    <row r="284" spans="1:6" ht="56.25">
      <c r="A284" s="5" t="s">
        <v>322</v>
      </c>
      <c r="B284" s="5" t="s">
        <v>149</v>
      </c>
      <c r="C284" s="6">
        <v>90</v>
      </c>
      <c r="D284" s="6">
        <v>90</v>
      </c>
      <c r="E284" s="2" t="s">
        <v>425</v>
      </c>
      <c r="F284" s="6">
        <v>90</v>
      </c>
    </row>
    <row r="285" spans="1:6" ht="45">
      <c r="A285" s="5" t="s">
        <v>324</v>
      </c>
      <c r="B285" s="5" t="s">
        <v>150</v>
      </c>
      <c r="C285" s="6">
        <v>90</v>
      </c>
      <c r="D285" s="6">
        <v>90</v>
      </c>
      <c r="E285" s="2" t="s">
        <v>425</v>
      </c>
      <c r="F285" s="6">
        <v>90</v>
      </c>
    </row>
    <row r="286" spans="1:6" ht="45">
      <c r="A286" s="5" t="s">
        <v>492</v>
      </c>
      <c r="B286" s="5" t="s">
        <v>151</v>
      </c>
      <c r="C286" s="6">
        <v>0</v>
      </c>
      <c r="D286" s="6">
        <v>0</v>
      </c>
      <c r="E286" s="2" t="s">
        <v>313</v>
      </c>
      <c r="F286" s="6">
        <v>0</v>
      </c>
    </row>
    <row r="287" spans="1:6" ht="67.5">
      <c r="A287" s="5" t="s">
        <v>494</v>
      </c>
      <c r="B287" s="5" t="s">
        <v>152</v>
      </c>
      <c r="C287" s="6">
        <v>90</v>
      </c>
      <c r="D287" s="6">
        <v>90</v>
      </c>
      <c r="E287" s="2" t="s">
        <v>425</v>
      </c>
      <c r="F287" s="6">
        <v>90</v>
      </c>
    </row>
    <row r="288" spans="1:6" ht="78.75">
      <c r="A288" s="5" t="s">
        <v>575</v>
      </c>
      <c r="B288" s="5" t="s">
        <v>153</v>
      </c>
      <c r="C288" s="6">
        <v>0</v>
      </c>
      <c r="D288" s="6">
        <v>0</v>
      </c>
      <c r="E288" s="2" t="s">
        <v>313</v>
      </c>
      <c r="F288" s="6">
        <v>0</v>
      </c>
    </row>
    <row r="289" spans="1:6" ht="78.75">
      <c r="A289" s="5" t="s">
        <v>625</v>
      </c>
      <c r="B289" s="5" t="s">
        <v>153</v>
      </c>
      <c r="C289" s="6">
        <v>365</v>
      </c>
      <c r="D289" s="6">
        <v>364.89</v>
      </c>
      <c r="E289" s="2" t="s">
        <v>425</v>
      </c>
      <c r="F289" s="6">
        <v>364.89</v>
      </c>
    </row>
    <row r="290" spans="1:6" s="9" customFormat="1" ht="42">
      <c r="A290" s="3" t="s">
        <v>341</v>
      </c>
      <c r="B290" s="3" t="s">
        <v>154</v>
      </c>
      <c r="C290" s="4">
        <f>C291+C292+C293+C294+C295+C296+C297+C298+C299+C300+C301+C302+C303+C304+C305+C306</f>
        <v>830</v>
      </c>
      <c r="D290" s="4">
        <v>830</v>
      </c>
      <c r="E290" s="11" t="s">
        <v>425</v>
      </c>
      <c r="F290" s="4">
        <v>830</v>
      </c>
    </row>
    <row r="291" spans="1:6" ht="56.25">
      <c r="A291" s="5" t="s">
        <v>311</v>
      </c>
      <c r="B291" s="5" t="s">
        <v>155</v>
      </c>
      <c r="C291" s="6">
        <v>300</v>
      </c>
      <c r="D291" s="6">
        <v>300</v>
      </c>
      <c r="E291" s="2" t="s">
        <v>425</v>
      </c>
      <c r="F291" s="6">
        <v>300</v>
      </c>
    </row>
    <row r="292" spans="1:6" ht="123.75">
      <c r="A292" s="5" t="s">
        <v>329</v>
      </c>
      <c r="B292" s="5" t="s">
        <v>156</v>
      </c>
      <c r="C292" s="6">
        <v>300</v>
      </c>
      <c r="D292" s="6">
        <v>300</v>
      </c>
      <c r="E292" s="2" t="s">
        <v>425</v>
      </c>
      <c r="F292" s="6">
        <v>300</v>
      </c>
    </row>
    <row r="293" spans="1:6" ht="22.5">
      <c r="A293" s="5" t="s">
        <v>314</v>
      </c>
      <c r="B293" s="5" t="s">
        <v>157</v>
      </c>
      <c r="C293" s="6">
        <v>0</v>
      </c>
      <c r="D293" s="6">
        <v>0</v>
      </c>
      <c r="E293" s="2" t="s">
        <v>425</v>
      </c>
      <c r="F293" s="6">
        <v>0</v>
      </c>
    </row>
    <row r="294" spans="1:6" ht="33.75">
      <c r="A294" s="5" t="s">
        <v>316</v>
      </c>
      <c r="B294" s="5" t="s">
        <v>158</v>
      </c>
      <c r="C294" s="6">
        <v>0</v>
      </c>
      <c r="D294" s="6">
        <v>0</v>
      </c>
      <c r="E294" s="2" t="s">
        <v>159</v>
      </c>
      <c r="F294" s="6">
        <v>0</v>
      </c>
    </row>
    <row r="295" spans="1:6" ht="90">
      <c r="A295" s="5" t="s">
        <v>318</v>
      </c>
      <c r="B295" s="5" t="s">
        <v>160</v>
      </c>
      <c r="C295" s="6">
        <v>0</v>
      </c>
      <c r="D295" s="6">
        <v>0</v>
      </c>
      <c r="E295" s="2" t="s">
        <v>313</v>
      </c>
      <c r="F295" s="6">
        <v>0</v>
      </c>
    </row>
    <row r="296" spans="1:6" ht="33.75">
      <c r="A296" s="5" t="s">
        <v>320</v>
      </c>
      <c r="B296" s="5" t="s">
        <v>161</v>
      </c>
      <c r="C296" s="6">
        <v>0</v>
      </c>
      <c r="D296" s="6">
        <v>0</v>
      </c>
      <c r="E296" s="2" t="s">
        <v>313</v>
      </c>
      <c r="F296" s="6">
        <v>0</v>
      </c>
    </row>
    <row r="297" spans="1:6" ht="22.5">
      <c r="A297" s="5" t="s">
        <v>322</v>
      </c>
      <c r="B297" s="5" t="s">
        <v>162</v>
      </c>
      <c r="C297" s="6">
        <v>90</v>
      </c>
      <c r="D297" s="6">
        <v>90</v>
      </c>
      <c r="E297" s="2" t="s">
        <v>425</v>
      </c>
      <c r="F297" s="6">
        <v>90</v>
      </c>
    </row>
    <row r="298" spans="1:6" ht="33.75">
      <c r="A298" s="5" t="s">
        <v>324</v>
      </c>
      <c r="B298" s="5" t="s">
        <v>163</v>
      </c>
      <c r="C298" s="6">
        <v>50</v>
      </c>
      <c r="D298" s="6">
        <v>50</v>
      </c>
      <c r="E298" s="2" t="s">
        <v>425</v>
      </c>
      <c r="F298" s="6">
        <v>50</v>
      </c>
    </row>
    <row r="299" spans="1:6" ht="33.75">
      <c r="A299" s="5" t="s">
        <v>490</v>
      </c>
      <c r="B299" s="5" t="s">
        <v>164</v>
      </c>
      <c r="C299" s="6">
        <v>0</v>
      </c>
      <c r="D299" s="6">
        <v>0</v>
      </c>
      <c r="E299" s="2" t="s">
        <v>313</v>
      </c>
      <c r="F299" s="6">
        <v>0</v>
      </c>
    </row>
    <row r="300" spans="1:6" ht="33.75">
      <c r="A300" s="5" t="s">
        <v>492</v>
      </c>
      <c r="B300" s="5" t="s">
        <v>165</v>
      </c>
      <c r="C300" s="6">
        <v>0</v>
      </c>
      <c r="D300" s="6">
        <v>0</v>
      </c>
      <c r="E300" s="2" t="s">
        <v>313</v>
      </c>
      <c r="F300" s="6">
        <v>0</v>
      </c>
    </row>
    <row r="301" spans="1:6" ht="33.75">
      <c r="A301" s="5" t="s">
        <v>494</v>
      </c>
      <c r="B301" s="5" t="s">
        <v>166</v>
      </c>
      <c r="C301" s="6">
        <v>0</v>
      </c>
      <c r="D301" s="6">
        <v>0</v>
      </c>
      <c r="E301" s="2" t="s">
        <v>313</v>
      </c>
      <c r="F301" s="6">
        <v>0</v>
      </c>
    </row>
    <row r="302" spans="1:6" ht="33.75">
      <c r="A302" s="5" t="s">
        <v>496</v>
      </c>
      <c r="B302" s="5" t="s">
        <v>167</v>
      </c>
      <c r="C302" s="6">
        <v>0</v>
      </c>
      <c r="D302" s="6">
        <v>0</v>
      </c>
      <c r="E302" s="2" t="s">
        <v>313</v>
      </c>
      <c r="F302" s="6">
        <v>0</v>
      </c>
    </row>
    <row r="303" spans="1:6" ht="22.5">
      <c r="A303" s="5" t="s">
        <v>498</v>
      </c>
      <c r="B303" s="5" t="s">
        <v>168</v>
      </c>
      <c r="C303" s="6">
        <v>90</v>
      </c>
      <c r="D303" s="6">
        <v>90</v>
      </c>
      <c r="E303" s="2" t="s">
        <v>425</v>
      </c>
      <c r="F303" s="6">
        <v>90</v>
      </c>
    </row>
    <row r="304" spans="1:6" ht="33.75">
      <c r="A304" s="5" t="s">
        <v>597</v>
      </c>
      <c r="B304" s="5" t="s">
        <v>169</v>
      </c>
      <c r="C304" s="6">
        <v>0</v>
      </c>
      <c r="D304" s="6">
        <v>0</v>
      </c>
      <c r="E304" s="2" t="s">
        <v>313</v>
      </c>
      <c r="F304" s="6">
        <v>0</v>
      </c>
    </row>
    <row r="305" spans="1:6" ht="45">
      <c r="A305" s="5" t="s">
        <v>575</v>
      </c>
      <c r="B305" s="5" t="s">
        <v>170</v>
      </c>
      <c r="C305" s="6">
        <v>0</v>
      </c>
      <c r="D305" s="6">
        <v>0</v>
      </c>
      <c r="E305" s="2" t="s">
        <v>313</v>
      </c>
      <c r="F305" s="6">
        <v>0</v>
      </c>
    </row>
    <row r="306" spans="1:6" ht="45">
      <c r="A306" s="5" t="s">
        <v>613</v>
      </c>
      <c r="B306" s="5" t="s">
        <v>171</v>
      </c>
      <c r="C306" s="6">
        <v>0</v>
      </c>
      <c r="D306" s="6">
        <v>0</v>
      </c>
      <c r="E306" s="2" t="s">
        <v>313</v>
      </c>
      <c r="F306" s="6">
        <v>0</v>
      </c>
    </row>
    <row r="307" spans="1:6" s="9" customFormat="1" ht="31.5">
      <c r="A307" s="3" t="s">
        <v>349</v>
      </c>
      <c r="B307" s="3" t="s">
        <v>172</v>
      </c>
      <c r="C307" s="4">
        <f>SUM(C308:C387)</f>
        <v>8594.400000000001</v>
      </c>
      <c r="D307" s="4">
        <v>8593.79</v>
      </c>
      <c r="E307" s="11" t="s">
        <v>425</v>
      </c>
      <c r="F307" s="4">
        <v>8593.79</v>
      </c>
    </row>
    <row r="308" spans="1:6" ht="22.5">
      <c r="A308" s="5" t="s">
        <v>311</v>
      </c>
      <c r="B308" s="5" t="s">
        <v>173</v>
      </c>
      <c r="C308" s="6">
        <v>300</v>
      </c>
      <c r="D308" s="6">
        <v>300</v>
      </c>
      <c r="E308" s="2" t="s">
        <v>425</v>
      </c>
      <c r="F308" s="6">
        <v>300</v>
      </c>
    </row>
    <row r="309" spans="1:6" ht="22.5">
      <c r="A309" s="5" t="s">
        <v>329</v>
      </c>
      <c r="B309" s="5" t="s">
        <v>174</v>
      </c>
      <c r="C309" s="6">
        <v>98.9</v>
      </c>
      <c r="D309" s="6">
        <v>98.9</v>
      </c>
      <c r="E309" s="2" t="s">
        <v>425</v>
      </c>
      <c r="F309" s="6">
        <v>98.9</v>
      </c>
    </row>
    <row r="310" spans="1:6" ht="12.75">
      <c r="A310" s="5" t="s">
        <v>331</v>
      </c>
      <c r="B310" s="5" t="s">
        <v>175</v>
      </c>
      <c r="C310" s="6">
        <v>100</v>
      </c>
      <c r="D310" s="6">
        <v>99.39</v>
      </c>
      <c r="E310" s="2" t="s">
        <v>425</v>
      </c>
      <c r="F310" s="6">
        <v>99.39</v>
      </c>
    </row>
    <row r="311" spans="1:6" ht="33.75">
      <c r="A311" s="5" t="s">
        <v>333</v>
      </c>
      <c r="B311" s="5" t="s">
        <v>176</v>
      </c>
      <c r="C311" s="6">
        <v>840.1</v>
      </c>
      <c r="D311" s="6">
        <v>840.1</v>
      </c>
      <c r="E311" s="2" t="s">
        <v>425</v>
      </c>
      <c r="F311" s="6">
        <v>840.1</v>
      </c>
    </row>
    <row r="312" spans="1:6" ht="45">
      <c r="A312" s="5" t="s">
        <v>335</v>
      </c>
      <c r="B312" s="5" t="s">
        <v>146</v>
      </c>
      <c r="C312" s="6">
        <v>0</v>
      </c>
      <c r="D312" s="6">
        <v>0</v>
      </c>
      <c r="E312" s="2" t="s">
        <v>313</v>
      </c>
      <c r="F312" s="6">
        <v>0</v>
      </c>
    </row>
    <row r="313" spans="1:6" ht="33.75">
      <c r="A313" s="5" t="s">
        <v>337</v>
      </c>
      <c r="B313" s="5" t="s">
        <v>177</v>
      </c>
      <c r="C313" s="6">
        <v>99.31</v>
      </c>
      <c r="D313" s="6">
        <v>99.31</v>
      </c>
      <c r="E313" s="2" t="s">
        <v>425</v>
      </c>
      <c r="F313" s="6">
        <v>99.31</v>
      </c>
    </row>
    <row r="314" spans="1:6" ht="67.5">
      <c r="A314" s="5" t="s">
        <v>384</v>
      </c>
      <c r="B314" s="5" t="s">
        <v>178</v>
      </c>
      <c r="C314" s="6">
        <v>783.8</v>
      </c>
      <c r="D314" s="6">
        <v>783.8</v>
      </c>
      <c r="E314" s="2" t="s">
        <v>425</v>
      </c>
      <c r="F314" s="6">
        <v>783.8</v>
      </c>
    </row>
    <row r="315" spans="1:6" ht="56.25">
      <c r="A315" s="5" t="s">
        <v>386</v>
      </c>
      <c r="B315" s="5" t="s">
        <v>179</v>
      </c>
      <c r="C315" s="6">
        <v>145.2</v>
      </c>
      <c r="D315" s="6">
        <v>145.2</v>
      </c>
      <c r="E315" s="2" t="s">
        <v>425</v>
      </c>
      <c r="F315" s="6">
        <v>145.2</v>
      </c>
    </row>
    <row r="316" spans="1:6" ht="45">
      <c r="A316" s="5" t="s">
        <v>388</v>
      </c>
      <c r="B316" s="5" t="s">
        <v>180</v>
      </c>
      <c r="C316" s="6">
        <v>399.4</v>
      </c>
      <c r="D316" s="6">
        <v>399.4</v>
      </c>
      <c r="E316" s="2" t="s">
        <v>425</v>
      </c>
      <c r="F316" s="6">
        <v>399.4</v>
      </c>
    </row>
    <row r="317" spans="1:6" ht="33.75">
      <c r="A317" s="5" t="s">
        <v>390</v>
      </c>
      <c r="B317" s="5" t="s">
        <v>181</v>
      </c>
      <c r="C317" s="6">
        <v>20</v>
      </c>
      <c r="D317" s="6">
        <v>20</v>
      </c>
      <c r="E317" s="2" t="s">
        <v>425</v>
      </c>
      <c r="F317" s="6">
        <v>20</v>
      </c>
    </row>
    <row r="318" spans="1:6" ht="33.75">
      <c r="A318" s="5" t="s">
        <v>392</v>
      </c>
      <c r="B318" s="5" t="s">
        <v>182</v>
      </c>
      <c r="C318" s="6">
        <v>16.09</v>
      </c>
      <c r="D318" s="6">
        <v>16.09</v>
      </c>
      <c r="E318" s="2" t="s">
        <v>425</v>
      </c>
      <c r="F318" s="6">
        <v>16.09</v>
      </c>
    </row>
    <row r="319" spans="1:6" ht="45">
      <c r="A319" s="5" t="s">
        <v>394</v>
      </c>
      <c r="B319" s="5" t="s">
        <v>183</v>
      </c>
      <c r="C319" s="6">
        <v>92.86</v>
      </c>
      <c r="D319" s="6">
        <v>92.86</v>
      </c>
      <c r="E319" s="2" t="s">
        <v>425</v>
      </c>
      <c r="F319" s="6">
        <v>92.86</v>
      </c>
    </row>
    <row r="320" spans="1:6" ht="33.75">
      <c r="A320" s="5" t="s">
        <v>396</v>
      </c>
      <c r="B320" s="5" t="s">
        <v>184</v>
      </c>
      <c r="C320" s="6">
        <v>20.82</v>
      </c>
      <c r="D320" s="6">
        <v>20.82</v>
      </c>
      <c r="E320" s="2" t="s">
        <v>425</v>
      </c>
      <c r="F320" s="6">
        <v>20.82</v>
      </c>
    </row>
    <row r="321" spans="1:6" ht="22.5">
      <c r="A321" s="5" t="s">
        <v>398</v>
      </c>
      <c r="B321" s="5" t="s">
        <v>185</v>
      </c>
      <c r="C321" s="6">
        <v>13.5</v>
      </c>
      <c r="D321" s="6">
        <v>13.5</v>
      </c>
      <c r="E321" s="2" t="s">
        <v>425</v>
      </c>
      <c r="F321" s="6">
        <v>13.5</v>
      </c>
    </row>
    <row r="322" spans="1:6" ht="33.75">
      <c r="A322" s="5" t="s">
        <v>400</v>
      </c>
      <c r="B322" s="5" t="s">
        <v>186</v>
      </c>
      <c r="C322" s="6">
        <v>76.5</v>
      </c>
      <c r="D322" s="6">
        <v>76.5</v>
      </c>
      <c r="E322" s="2" t="s">
        <v>425</v>
      </c>
      <c r="F322" s="6">
        <v>76.5</v>
      </c>
    </row>
    <row r="323" spans="1:6" ht="56.25">
      <c r="A323" s="5" t="s">
        <v>402</v>
      </c>
      <c r="B323" s="5" t="s">
        <v>187</v>
      </c>
      <c r="C323" s="6">
        <v>488.5</v>
      </c>
      <c r="D323" s="6">
        <v>488.5</v>
      </c>
      <c r="E323" s="2" t="s">
        <v>425</v>
      </c>
      <c r="F323" s="6">
        <v>488.5</v>
      </c>
    </row>
    <row r="324" spans="1:6" ht="45">
      <c r="A324" s="5" t="s">
        <v>404</v>
      </c>
      <c r="B324" s="5" t="s">
        <v>188</v>
      </c>
      <c r="C324" s="6">
        <v>114</v>
      </c>
      <c r="D324" s="6">
        <v>114</v>
      </c>
      <c r="E324" s="2" t="s">
        <v>425</v>
      </c>
      <c r="F324" s="6">
        <v>114</v>
      </c>
    </row>
    <row r="325" spans="1:6" ht="56.25">
      <c r="A325" s="5" t="s">
        <v>406</v>
      </c>
      <c r="B325" s="5" t="s">
        <v>189</v>
      </c>
      <c r="C325" s="6">
        <v>910.8</v>
      </c>
      <c r="D325" s="6">
        <v>910.8</v>
      </c>
      <c r="E325" s="2" t="s">
        <v>425</v>
      </c>
      <c r="F325" s="6">
        <v>910.8</v>
      </c>
    </row>
    <row r="326" spans="1:6" ht="45">
      <c r="A326" s="5" t="s">
        <v>408</v>
      </c>
      <c r="B326" s="5" t="s">
        <v>190</v>
      </c>
      <c r="C326" s="6">
        <v>41.4</v>
      </c>
      <c r="D326" s="6">
        <v>41.4</v>
      </c>
      <c r="E326" s="2" t="s">
        <v>425</v>
      </c>
      <c r="F326" s="6">
        <v>41.4</v>
      </c>
    </row>
    <row r="327" spans="1:6" ht="56.25">
      <c r="A327" s="5" t="s">
        <v>446</v>
      </c>
      <c r="B327" s="5" t="s">
        <v>191</v>
      </c>
      <c r="C327" s="6">
        <v>82.8</v>
      </c>
      <c r="D327" s="6">
        <v>82.8</v>
      </c>
      <c r="E327" s="2" t="s">
        <v>425</v>
      </c>
      <c r="F327" s="6">
        <v>82.8</v>
      </c>
    </row>
    <row r="328" spans="1:6" ht="45">
      <c r="A328" s="5" t="s">
        <v>448</v>
      </c>
      <c r="B328" s="5" t="s">
        <v>192</v>
      </c>
      <c r="C328" s="6">
        <v>55.2</v>
      </c>
      <c r="D328" s="6">
        <v>55.2</v>
      </c>
      <c r="E328" s="2" t="s">
        <v>425</v>
      </c>
      <c r="F328" s="6">
        <v>55.2</v>
      </c>
    </row>
    <row r="329" spans="1:6" ht="56.25">
      <c r="A329" s="5" t="s">
        <v>450</v>
      </c>
      <c r="B329" s="5" t="s">
        <v>193</v>
      </c>
      <c r="C329" s="6">
        <v>132</v>
      </c>
      <c r="D329" s="6">
        <v>132</v>
      </c>
      <c r="E329" s="2" t="s">
        <v>425</v>
      </c>
      <c r="F329" s="6">
        <v>132</v>
      </c>
    </row>
    <row r="330" spans="1:6" ht="67.5">
      <c r="A330" s="5" t="s">
        <v>452</v>
      </c>
      <c r="B330" s="5" t="s">
        <v>194</v>
      </c>
      <c r="C330" s="6">
        <v>290.4</v>
      </c>
      <c r="D330" s="6">
        <v>290.4</v>
      </c>
      <c r="E330" s="2" t="s">
        <v>425</v>
      </c>
      <c r="F330" s="6">
        <v>290.4</v>
      </c>
    </row>
    <row r="331" spans="1:6" ht="56.25">
      <c r="A331" s="5" t="s">
        <v>454</v>
      </c>
      <c r="B331" s="5" t="s">
        <v>195</v>
      </c>
      <c r="C331" s="6">
        <v>13.2</v>
      </c>
      <c r="D331" s="6">
        <v>13.2</v>
      </c>
      <c r="E331" s="2" t="s">
        <v>425</v>
      </c>
      <c r="F331" s="6">
        <v>13.2</v>
      </c>
    </row>
    <row r="332" spans="1:6" ht="67.5">
      <c r="A332" s="5" t="s">
        <v>456</v>
      </c>
      <c r="B332" s="5" t="s">
        <v>196</v>
      </c>
      <c r="C332" s="6">
        <v>26.4</v>
      </c>
      <c r="D332" s="6">
        <v>26.4</v>
      </c>
      <c r="E332" s="2" t="s">
        <v>425</v>
      </c>
      <c r="F332" s="6">
        <v>26.4</v>
      </c>
    </row>
    <row r="333" spans="1:6" ht="67.5">
      <c r="A333" s="5" t="s">
        <v>458</v>
      </c>
      <c r="B333" s="5" t="s">
        <v>197</v>
      </c>
      <c r="C333" s="6">
        <v>0</v>
      </c>
      <c r="D333" s="6">
        <v>0</v>
      </c>
      <c r="E333" s="2" t="s">
        <v>313</v>
      </c>
      <c r="F333" s="6">
        <v>0</v>
      </c>
    </row>
    <row r="334" spans="1:6" ht="67.5">
      <c r="A334" s="5" t="s">
        <v>198</v>
      </c>
      <c r="B334" s="5" t="s">
        <v>199</v>
      </c>
      <c r="C334" s="6">
        <v>108</v>
      </c>
      <c r="D334" s="6">
        <v>108</v>
      </c>
      <c r="E334" s="2" t="s">
        <v>425</v>
      </c>
      <c r="F334" s="6">
        <v>108</v>
      </c>
    </row>
    <row r="335" spans="1:6" ht="67.5">
      <c r="A335" s="5" t="s">
        <v>200</v>
      </c>
      <c r="B335" s="5" t="s">
        <v>201</v>
      </c>
      <c r="C335" s="6">
        <v>0</v>
      </c>
      <c r="D335" s="6">
        <v>0</v>
      </c>
      <c r="E335" s="2" t="s">
        <v>313</v>
      </c>
      <c r="F335" s="6">
        <v>0</v>
      </c>
    </row>
    <row r="336" spans="1:6" ht="67.5">
      <c r="A336" s="5" t="s">
        <v>202</v>
      </c>
      <c r="B336" s="5" t="s">
        <v>203</v>
      </c>
      <c r="C336" s="6">
        <v>0</v>
      </c>
      <c r="D336" s="6">
        <v>0</v>
      </c>
      <c r="E336" s="2" t="s">
        <v>313</v>
      </c>
      <c r="F336" s="6">
        <v>0</v>
      </c>
    </row>
    <row r="337" spans="1:6" ht="45">
      <c r="A337" s="5" t="s">
        <v>204</v>
      </c>
      <c r="B337" s="5" t="s">
        <v>205</v>
      </c>
      <c r="C337" s="6">
        <v>0</v>
      </c>
      <c r="D337" s="6">
        <v>0</v>
      </c>
      <c r="E337" s="2" t="s">
        <v>313</v>
      </c>
      <c r="F337" s="6">
        <v>0</v>
      </c>
    </row>
    <row r="338" spans="1:6" ht="33.75">
      <c r="A338" s="5" t="s">
        <v>206</v>
      </c>
      <c r="B338" s="5" t="s">
        <v>207</v>
      </c>
      <c r="C338" s="6">
        <v>514.28</v>
      </c>
      <c r="D338" s="6">
        <v>514.28</v>
      </c>
      <c r="E338" s="2" t="s">
        <v>425</v>
      </c>
      <c r="F338" s="6">
        <v>514.28</v>
      </c>
    </row>
    <row r="339" spans="1:6" ht="33.75">
      <c r="A339" s="5" t="s">
        <v>208</v>
      </c>
      <c r="B339" s="5" t="s">
        <v>209</v>
      </c>
      <c r="C339" s="6">
        <v>60</v>
      </c>
      <c r="D339" s="6">
        <v>60</v>
      </c>
      <c r="E339" s="2" t="s">
        <v>425</v>
      </c>
      <c r="F339" s="6">
        <v>60</v>
      </c>
    </row>
    <row r="340" spans="1:6" ht="33.75">
      <c r="A340" s="5" t="s">
        <v>210</v>
      </c>
      <c r="B340" s="5" t="s">
        <v>211</v>
      </c>
      <c r="C340" s="6">
        <v>74</v>
      </c>
      <c r="D340" s="6">
        <v>74</v>
      </c>
      <c r="E340" s="2" t="s">
        <v>425</v>
      </c>
      <c r="F340" s="6">
        <v>74</v>
      </c>
    </row>
    <row r="341" spans="1:6" ht="22.5">
      <c r="A341" s="5" t="s">
        <v>212</v>
      </c>
      <c r="B341" s="5" t="s">
        <v>213</v>
      </c>
      <c r="C341" s="6">
        <v>79.93</v>
      </c>
      <c r="D341" s="6">
        <v>79.93</v>
      </c>
      <c r="E341" s="2" t="s">
        <v>425</v>
      </c>
      <c r="F341" s="6">
        <v>79.93</v>
      </c>
    </row>
    <row r="342" spans="1:6" ht="33.75">
      <c r="A342" s="5" t="s">
        <v>214</v>
      </c>
      <c r="B342" s="5" t="s">
        <v>215</v>
      </c>
      <c r="C342" s="6">
        <v>0</v>
      </c>
      <c r="D342" s="6">
        <v>0</v>
      </c>
      <c r="E342" s="2" t="s">
        <v>635</v>
      </c>
      <c r="F342" s="6">
        <v>0</v>
      </c>
    </row>
    <row r="343" spans="1:6" ht="33.75">
      <c r="A343" s="5" t="s">
        <v>216</v>
      </c>
      <c r="B343" s="5" t="s">
        <v>217</v>
      </c>
      <c r="C343" s="6">
        <v>384.6</v>
      </c>
      <c r="D343" s="6">
        <v>384.6</v>
      </c>
      <c r="E343" s="2" t="s">
        <v>425</v>
      </c>
      <c r="F343" s="6">
        <v>384.6</v>
      </c>
    </row>
    <row r="344" spans="1:6" ht="33.75">
      <c r="A344" s="5" t="s">
        <v>218</v>
      </c>
      <c r="B344" s="5" t="s">
        <v>219</v>
      </c>
      <c r="C344" s="6">
        <v>983.1</v>
      </c>
      <c r="D344" s="6">
        <v>983.1</v>
      </c>
      <c r="E344" s="2" t="s">
        <v>425</v>
      </c>
      <c r="F344" s="6">
        <v>983.1</v>
      </c>
    </row>
    <row r="345" spans="1:6" ht="33.75">
      <c r="A345" s="5" t="s">
        <v>220</v>
      </c>
      <c r="B345" s="5" t="s">
        <v>221</v>
      </c>
      <c r="C345" s="6">
        <v>0</v>
      </c>
      <c r="D345" s="6">
        <v>0</v>
      </c>
      <c r="E345" s="2" t="s">
        <v>313</v>
      </c>
      <c r="F345" s="6">
        <v>0</v>
      </c>
    </row>
    <row r="346" spans="1:6" ht="33.75">
      <c r="A346" s="5" t="s">
        <v>222</v>
      </c>
      <c r="B346" s="5" t="s">
        <v>223</v>
      </c>
      <c r="C346" s="6">
        <v>0</v>
      </c>
      <c r="D346" s="6">
        <v>0</v>
      </c>
      <c r="E346" s="2" t="s">
        <v>313</v>
      </c>
      <c r="F346" s="6">
        <v>0</v>
      </c>
    </row>
    <row r="347" spans="1:6" ht="33.75">
      <c r="A347" s="5" t="s">
        <v>224</v>
      </c>
      <c r="B347" s="5" t="s">
        <v>225</v>
      </c>
      <c r="C347" s="6">
        <v>0</v>
      </c>
      <c r="D347" s="6">
        <v>0</v>
      </c>
      <c r="E347" s="2" t="s">
        <v>313</v>
      </c>
      <c r="F347" s="6">
        <v>0</v>
      </c>
    </row>
    <row r="348" spans="1:6" ht="33.75">
      <c r="A348" s="5" t="s">
        <v>226</v>
      </c>
      <c r="B348" s="5" t="s">
        <v>227</v>
      </c>
      <c r="C348" s="6">
        <v>0</v>
      </c>
      <c r="D348" s="6">
        <v>0</v>
      </c>
      <c r="E348" s="2" t="s">
        <v>313</v>
      </c>
      <c r="F348" s="6">
        <v>0</v>
      </c>
    </row>
    <row r="349" spans="1:6" ht="33.75">
      <c r="A349" s="5" t="s">
        <v>228</v>
      </c>
      <c r="B349" s="5" t="s">
        <v>229</v>
      </c>
      <c r="C349" s="6">
        <v>0</v>
      </c>
      <c r="D349" s="6">
        <v>0</v>
      </c>
      <c r="E349" s="2" t="s">
        <v>313</v>
      </c>
      <c r="F349" s="6">
        <v>0</v>
      </c>
    </row>
    <row r="350" spans="1:6" ht="33.75">
      <c r="A350" s="5" t="s">
        <v>230</v>
      </c>
      <c r="B350" s="5" t="s">
        <v>231</v>
      </c>
      <c r="C350" s="6">
        <v>0</v>
      </c>
      <c r="D350" s="6">
        <v>0</v>
      </c>
      <c r="E350" s="2" t="s">
        <v>313</v>
      </c>
      <c r="F350" s="6">
        <v>0</v>
      </c>
    </row>
    <row r="351" spans="1:6" ht="33.75">
      <c r="A351" s="5" t="s">
        <v>232</v>
      </c>
      <c r="B351" s="5" t="s">
        <v>233</v>
      </c>
      <c r="C351" s="6">
        <v>0</v>
      </c>
      <c r="D351" s="6">
        <v>0</v>
      </c>
      <c r="E351" s="2" t="s">
        <v>313</v>
      </c>
      <c r="F351" s="6">
        <v>0</v>
      </c>
    </row>
    <row r="352" spans="1:6" ht="22.5">
      <c r="A352" s="5" t="s">
        <v>234</v>
      </c>
      <c r="B352" s="5" t="s">
        <v>235</v>
      </c>
      <c r="C352" s="6">
        <v>43.82</v>
      </c>
      <c r="D352" s="6">
        <v>43.82</v>
      </c>
      <c r="E352" s="2" t="s">
        <v>425</v>
      </c>
      <c r="F352" s="6">
        <v>43.82</v>
      </c>
    </row>
    <row r="353" spans="1:6" ht="22.5">
      <c r="A353" s="5" t="s">
        <v>236</v>
      </c>
      <c r="B353" s="5" t="s">
        <v>237</v>
      </c>
      <c r="C353" s="6">
        <v>53.71</v>
      </c>
      <c r="D353" s="6">
        <v>53.71</v>
      </c>
      <c r="E353" s="2" t="s">
        <v>425</v>
      </c>
      <c r="F353" s="6">
        <v>53.71</v>
      </c>
    </row>
    <row r="354" spans="1:6" ht="22.5">
      <c r="A354" s="5" t="s">
        <v>238</v>
      </c>
      <c r="B354" s="5" t="s">
        <v>239</v>
      </c>
      <c r="C354" s="6">
        <v>92.02</v>
      </c>
      <c r="D354" s="6">
        <v>92.02</v>
      </c>
      <c r="E354" s="2" t="s">
        <v>425</v>
      </c>
      <c r="F354" s="6">
        <v>92.02</v>
      </c>
    </row>
    <row r="355" spans="1:6" ht="33.75">
      <c r="A355" s="5" t="s">
        <v>240</v>
      </c>
      <c r="B355" s="5" t="s">
        <v>241</v>
      </c>
      <c r="C355" s="6">
        <v>0</v>
      </c>
      <c r="D355" s="6">
        <v>0</v>
      </c>
      <c r="E355" s="2" t="s">
        <v>313</v>
      </c>
      <c r="F355" s="6">
        <v>0</v>
      </c>
    </row>
    <row r="356" spans="1:6" ht="22.5">
      <c r="A356" s="5" t="s">
        <v>242</v>
      </c>
      <c r="B356" s="5" t="s">
        <v>243</v>
      </c>
      <c r="C356" s="6">
        <v>7.8</v>
      </c>
      <c r="D356" s="6">
        <v>7.8</v>
      </c>
      <c r="E356" s="2" t="s">
        <v>425</v>
      </c>
      <c r="F356" s="6">
        <v>7.8</v>
      </c>
    </row>
    <row r="357" spans="1:6" ht="33.75">
      <c r="A357" s="5" t="s">
        <v>244</v>
      </c>
      <c r="B357" s="5" t="s">
        <v>245</v>
      </c>
      <c r="C357" s="6">
        <v>75.95</v>
      </c>
      <c r="D357" s="6">
        <v>75.95</v>
      </c>
      <c r="E357" s="2" t="s">
        <v>425</v>
      </c>
      <c r="F357" s="6">
        <v>75.95</v>
      </c>
    </row>
    <row r="358" spans="1:6" ht="33.75">
      <c r="A358" s="5" t="s">
        <v>246</v>
      </c>
      <c r="B358" s="5" t="s">
        <v>247</v>
      </c>
      <c r="C358" s="6">
        <v>74.82</v>
      </c>
      <c r="D358" s="6">
        <v>74.82</v>
      </c>
      <c r="E358" s="2" t="s">
        <v>425</v>
      </c>
      <c r="F358" s="6">
        <v>74.82</v>
      </c>
    </row>
    <row r="359" spans="1:6" ht="22.5">
      <c r="A359" s="5" t="s">
        <v>248</v>
      </c>
      <c r="B359" s="5" t="s">
        <v>249</v>
      </c>
      <c r="C359" s="6">
        <v>9.52</v>
      </c>
      <c r="D359" s="6">
        <v>9.52</v>
      </c>
      <c r="E359" s="2" t="s">
        <v>425</v>
      </c>
      <c r="F359" s="6">
        <v>9.52</v>
      </c>
    </row>
    <row r="360" spans="1:6" ht="33.75">
      <c r="A360" s="5" t="s">
        <v>250</v>
      </c>
      <c r="B360" s="5" t="s">
        <v>251</v>
      </c>
      <c r="C360" s="6">
        <v>9.3</v>
      </c>
      <c r="D360" s="6">
        <v>9.3</v>
      </c>
      <c r="E360" s="2" t="s">
        <v>425</v>
      </c>
      <c r="F360" s="6">
        <v>9.3</v>
      </c>
    </row>
    <row r="361" spans="1:6" ht="33.75">
      <c r="A361" s="5" t="s">
        <v>252</v>
      </c>
      <c r="B361" s="5" t="s">
        <v>253</v>
      </c>
      <c r="C361" s="6">
        <v>23.25</v>
      </c>
      <c r="D361" s="6">
        <v>23.25</v>
      </c>
      <c r="E361" s="2" t="s">
        <v>425</v>
      </c>
      <c r="F361" s="6">
        <v>23.25</v>
      </c>
    </row>
    <row r="362" spans="1:6" ht="33.75">
      <c r="A362" s="5" t="s">
        <v>254</v>
      </c>
      <c r="B362" s="5" t="s">
        <v>255</v>
      </c>
      <c r="C362" s="6">
        <v>0</v>
      </c>
      <c r="D362" s="6">
        <v>0</v>
      </c>
      <c r="E362" s="2" t="s">
        <v>313</v>
      </c>
      <c r="F362" s="6">
        <v>0</v>
      </c>
    </row>
    <row r="363" spans="1:6" ht="33.75">
      <c r="A363" s="5" t="s">
        <v>256</v>
      </c>
      <c r="B363" s="5" t="s">
        <v>257</v>
      </c>
      <c r="C363" s="6">
        <v>0</v>
      </c>
      <c r="D363" s="6">
        <v>0</v>
      </c>
      <c r="E363" s="2" t="s">
        <v>313</v>
      </c>
      <c r="F363" s="6">
        <v>0</v>
      </c>
    </row>
    <row r="364" spans="1:6" ht="45">
      <c r="A364" s="5" t="s">
        <v>258</v>
      </c>
      <c r="B364" s="5" t="s">
        <v>259</v>
      </c>
      <c r="C364" s="6">
        <v>0</v>
      </c>
      <c r="D364" s="6">
        <v>0</v>
      </c>
      <c r="E364" s="2" t="s">
        <v>313</v>
      </c>
      <c r="F364" s="6">
        <v>0</v>
      </c>
    </row>
    <row r="365" spans="1:6" ht="45">
      <c r="A365" s="5" t="s">
        <v>260</v>
      </c>
      <c r="B365" s="5" t="s">
        <v>261</v>
      </c>
      <c r="C365" s="6">
        <v>0</v>
      </c>
      <c r="D365" s="6">
        <v>0</v>
      </c>
      <c r="E365" s="2" t="s">
        <v>313</v>
      </c>
      <c r="F365" s="6">
        <v>0</v>
      </c>
    </row>
    <row r="366" spans="1:6" ht="45">
      <c r="A366" s="5" t="s">
        <v>262</v>
      </c>
      <c r="B366" s="5" t="s">
        <v>263</v>
      </c>
      <c r="C366" s="6">
        <v>0</v>
      </c>
      <c r="D366" s="6">
        <v>0</v>
      </c>
      <c r="E366" s="2" t="s">
        <v>313</v>
      </c>
      <c r="F366" s="6">
        <v>0</v>
      </c>
    </row>
    <row r="367" spans="1:6" ht="45">
      <c r="A367" s="5" t="s">
        <v>264</v>
      </c>
      <c r="B367" s="5" t="s">
        <v>265</v>
      </c>
      <c r="C367" s="6">
        <v>10</v>
      </c>
      <c r="D367" s="6">
        <v>10</v>
      </c>
      <c r="E367" s="2" t="s">
        <v>425</v>
      </c>
      <c r="F367" s="6">
        <v>10</v>
      </c>
    </row>
    <row r="368" spans="1:6" ht="45">
      <c r="A368" s="5" t="s">
        <v>266</v>
      </c>
      <c r="B368" s="5" t="s">
        <v>267</v>
      </c>
      <c r="C368" s="6">
        <v>10</v>
      </c>
      <c r="D368" s="6">
        <v>10</v>
      </c>
      <c r="E368" s="2" t="s">
        <v>425</v>
      </c>
      <c r="F368" s="6">
        <v>10</v>
      </c>
    </row>
    <row r="369" spans="1:6" ht="33.75">
      <c r="A369" s="5" t="s">
        <v>268</v>
      </c>
      <c r="B369" s="5" t="s">
        <v>269</v>
      </c>
      <c r="C369" s="6">
        <v>0</v>
      </c>
      <c r="D369" s="6">
        <v>0</v>
      </c>
      <c r="E369" s="2" t="s">
        <v>313</v>
      </c>
      <c r="F369" s="6">
        <v>0</v>
      </c>
    </row>
    <row r="370" spans="1:6" ht="33.75">
      <c r="A370" s="5" t="s">
        <v>270</v>
      </c>
      <c r="B370" s="5" t="s">
        <v>271</v>
      </c>
      <c r="C370" s="6">
        <v>0</v>
      </c>
      <c r="D370" s="6">
        <v>0</v>
      </c>
      <c r="E370" s="2" t="s">
        <v>313</v>
      </c>
      <c r="F370" s="6">
        <v>0</v>
      </c>
    </row>
    <row r="371" spans="1:6" ht="33.75">
      <c r="A371" s="5" t="s">
        <v>272</v>
      </c>
      <c r="B371" s="5" t="s">
        <v>273</v>
      </c>
      <c r="C371" s="6">
        <v>0</v>
      </c>
      <c r="D371" s="6">
        <v>0</v>
      </c>
      <c r="E371" s="2" t="s">
        <v>313</v>
      </c>
      <c r="F371" s="6">
        <v>0</v>
      </c>
    </row>
    <row r="372" spans="1:6" ht="33.75">
      <c r="A372" s="5" t="s">
        <v>274</v>
      </c>
      <c r="B372" s="5" t="s">
        <v>275</v>
      </c>
      <c r="C372" s="6">
        <v>0</v>
      </c>
      <c r="D372" s="6">
        <v>0</v>
      </c>
      <c r="E372" s="2" t="s">
        <v>313</v>
      </c>
      <c r="F372" s="6">
        <v>0</v>
      </c>
    </row>
    <row r="373" spans="1:6" ht="33.75">
      <c r="A373" s="5" t="s">
        <v>276</v>
      </c>
      <c r="B373" s="5" t="s">
        <v>277</v>
      </c>
      <c r="C373" s="6">
        <v>0</v>
      </c>
      <c r="D373" s="6">
        <v>0</v>
      </c>
      <c r="E373" s="2" t="s">
        <v>313</v>
      </c>
      <c r="F373" s="6">
        <v>0</v>
      </c>
    </row>
    <row r="374" spans="1:6" ht="33.75">
      <c r="A374" s="5" t="s">
        <v>278</v>
      </c>
      <c r="B374" s="5" t="s">
        <v>279</v>
      </c>
      <c r="C374" s="6">
        <v>0</v>
      </c>
      <c r="D374" s="6">
        <v>0</v>
      </c>
      <c r="E374" s="2" t="s">
        <v>313</v>
      </c>
      <c r="F374" s="6">
        <v>0</v>
      </c>
    </row>
    <row r="375" spans="1:6" ht="22.5">
      <c r="A375" s="5" t="s">
        <v>280</v>
      </c>
      <c r="B375" s="5" t="s">
        <v>281</v>
      </c>
      <c r="C375" s="6">
        <v>270.6</v>
      </c>
      <c r="D375" s="6">
        <v>270.6</v>
      </c>
      <c r="E375" s="2" t="s">
        <v>425</v>
      </c>
      <c r="F375" s="6">
        <v>270.6</v>
      </c>
    </row>
    <row r="376" spans="1:6" ht="33.75">
      <c r="A376" s="5" t="s">
        <v>314</v>
      </c>
      <c r="B376" s="5" t="s">
        <v>282</v>
      </c>
      <c r="C376" s="6">
        <v>35</v>
      </c>
      <c r="D376" s="6">
        <v>35</v>
      </c>
      <c r="E376" s="2" t="s">
        <v>425</v>
      </c>
      <c r="F376" s="6">
        <v>35</v>
      </c>
    </row>
    <row r="377" spans="1:6" ht="56.25">
      <c r="A377" s="5" t="s">
        <v>322</v>
      </c>
      <c r="B377" s="5" t="s">
        <v>283</v>
      </c>
      <c r="C377" s="6">
        <v>92</v>
      </c>
      <c r="D377" s="6">
        <v>92</v>
      </c>
      <c r="E377" s="2" t="s">
        <v>425</v>
      </c>
      <c r="F377" s="6">
        <v>92</v>
      </c>
    </row>
    <row r="378" spans="1:6" ht="33.75">
      <c r="A378" s="5" t="s">
        <v>324</v>
      </c>
      <c r="B378" s="5" t="s">
        <v>284</v>
      </c>
      <c r="C378" s="6">
        <v>16.52</v>
      </c>
      <c r="D378" s="6">
        <v>16.52</v>
      </c>
      <c r="E378" s="2" t="s">
        <v>425</v>
      </c>
      <c r="F378" s="6">
        <v>16.52</v>
      </c>
    </row>
    <row r="379" spans="1:6" ht="33.75">
      <c r="A379" s="5" t="s">
        <v>490</v>
      </c>
      <c r="B379" s="5" t="s">
        <v>285</v>
      </c>
      <c r="C379" s="6">
        <v>5</v>
      </c>
      <c r="D379" s="6">
        <v>5</v>
      </c>
      <c r="E379" s="2" t="s">
        <v>425</v>
      </c>
      <c r="F379" s="6">
        <v>5</v>
      </c>
    </row>
    <row r="380" spans="1:6" ht="33.75">
      <c r="A380" s="5" t="s">
        <v>555</v>
      </c>
      <c r="B380" s="5" t="s">
        <v>286</v>
      </c>
      <c r="C380" s="6">
        <v>0</v>
      </c>
      <c r="D380" s="6">
        <v>0</v>
      </c>
      <c r="E380" s="2" t="s">
        <v>313</v>
      </c>
      <c r="F380" s="6">
        <v>0</v>
      </c>
    </row>
    <row r="381" spans="1:6" ht="33.75">
      <c r="A381" s="5" t="s">
        <v>557</v>
      </c>
      <c r="B381" s="5" t="s">
        <v>287</v>
      </c>
      <c r="C381" s="6">
        <v>0</v>
      </c>
      <c r="D381" s="6">
        <v>0</v>
      </c>
      <c r="E381" s="2" t="s">
        <v>313</v>
      </c>
      <c r="F381" s="6">
        <v>0</v>
      </c>
    </row>
    <row r="382" spans="1:6" ht="33.75">
      <c r="A382" s="5" t="s">
        <v>559</v>
      </c>
      <c r="B382" s="5" t="s">
        <v>288</v>
      </c>
      <c r="C382" s="6">
        <v>0</v>
      </c>
      <c r="D382" s="6">
        <v>0</v>
      </c>
      <c r="E382" s="2" t="s">
        <v>313</v>
      </c>
      <c r="F382" s="6">
        <v>0</v>
      </c>
    </row>
    <row r="383" spans="1:6" ht="33.75">
      <c r="A383" s="5" t="s">
        <v>561</v>
      </c>
      <c r="B383" s="5" t="s">
        <v>289</v>
      </c>
      <c r="C383" s="6">
        <v>0</v>
      </c>
      <c r="D383" s="6">
        <v>0</v>
      </c>
      <c r="E383" s="2" t="s">
        <v>313</v>
      </c>
      <c r="F383" s="6">
        <v>0</v>
      </c>
    </row>
    <row r="384" spans="1:6" ht="33.75">
      <c r="A384" s="5" t="s">
        <v>563</v>
      </c>
      <c r="B384" s="5" t="s">
        <v>290</v>
      </c>
      <c r="C384" s="6">
        <v>0</v>
      </c>
      <c r="D384" s="6">
        <v>0</v>
      </c>
      <c r="E384" s="2" t="s">
        <v>313</v>
      </c>
      <c r="F384" s="6">
        <v>0</v>
      </c>
    </row>
    <row r="385" spans="1:6" ht="33.75">
      <c r="A385" s="5" t="s">
        <v>565</v>
      </c>
      <c r="B385" s="5" t="s">
        <v>291</v>
      </c>
      <c r="C385" s="6">
        <v>0</v>
      </c>
      <c r="D385" s="6">
        <v>0</v>
      </c>
      <c r="E385" s="2" t="s">
        <v>313</v>
      </c>
      <c r="F385" s="6">
        <v>0</v>
      </c>
    </row>
    <row r="386" spans="1:6" ht="67.5">
      <c r="A386" s="5" t="s">
        <v>492</v>
      </c>
      <c r="B386" s="5" t="s">
        <v>292</v>
      </c>
      <c r="C386" s="6">
        <v>0</v>
      </c>
      <c r="D386" s="6">
        <v>0</v>
      </c>
      <c r="E386" s="2" t="s">
        <v>313</v>
      </c>
      <c r="F386" s="6">
        <v>0</v>
      </c>
    </row>
    <row r="387" spans="1:6" ht="56.25">
      <c r="A387" s="5" t="s">
        <v>575</v>
      </c>
      <c r="B387" s="5" t="s">
        <v>293</v>
      </c>
      <c r="C387" s="6">
        <v>400</v>
      </c>
      <c r="D387" s="6">
        <v>400</v>
      </c>
      <c r="E387" s="2" t="s">
        <v>425</v>
      </c>
      <c r="F387" s="6">
        <v>400</v>
      </c>
    </row>
    <row r="388" spans="1:6" s="9" customFormat="1" ht="31.5">
      <c r="A388" s="3" t="s">
        <v>412</v>
      </c>
      <c r="B388" s="3" t="s">
        <v>294</v>
      </c>
      <c r="C388" s="4">
        <f>C389+C390+C391+C392+C393+C394+C395+C396+C397+C398+C399+C400</f>
        <v>14870.300000000001</v>
      </c>
      <c r="D388" s="4">
        <f>D389+D390+D391+D392+D393+D394+D395+D396+D397+D398+D399+D400</f>
        <v>14870.08</v>
      </c>
      <c r="E388" s="11" t="s">
        <v>425</v>
      </c>
      <c r="F388" s="4">
        <f>F389+F390+F391+F392+F393+F394+F395+F396+F397+F398+F399+F400</f>
        <v>14870.08</v>
      </c>
    </row>
    <row r="389" spans="1:6" ht="33.75">
      <c r="A389" s="5" t="s">
        <v>311</v>
      </c>
      <c r="B389" s="5" t="s">
        <v>295</v>
      </c>
      <c r="C389" s="6">
        <v>0</v>
      </c>
      <c r="D389" s="6">
        <v>0</v>
      </c>
      <c r="E389" s="2" t="s">
        <v>313</v>
      </c>
      <c r="F389" s="6">
        <v>0</v>
      </c>
    </row>
    <row r="390" spans="1:6" ht="45">
      <c r="A390" s="5" t="s">
        <v>329</v>
      </c>
      <c r="B390" s="5" t="s">
        <v>0</v>
      </c>
      <c r="C390" s="6">
        <v>0</v>
      </c>
      <c r="D390" s="6">
        <v>0</v>
      </c>
      <c r="E390" s="2" t="s">
        <v>313</v>
      </c>
      <c r="F390" s="6">
        <v>0</v>
      </c>
    </row>
    <row r="391" spans="1:6" ht="56.25">
      <c r="A391" s="5" t="s">
        <v>331</v>
      </c>
      <c r="B391" s="5" t="s">
        <v>1</v>
      </c>
      <c r="C391" s="6">
        <v>990</v>
      </c>
      <c r="D391" s="6">
        <v>990</v>
      </c>
      <c r="E391" s="2" t="s">
        <v>425</v>
      </c>
      <c r="F391" s="6">
        <v>990</v>
      </c>
    </row>
    <row r="392" spans="1:6" ht="45">
      <c r="A392" s="5" t="s">
        <v>333</v>
      </c>
      <c r="B392" s="5" t="s">
        <v>2</v>
      </c>
      <c r="C392" s="6">
        <v>0</v>
      </c>
      <c r="D392" s="6">
        <v>0</v>
      </c>
      <c r="E392" s="2" t="s">
        <v>313</v>
      </c>
      <c r="F392" s="6">
        <v>0</v>
      </c>
    </row>
    <row r="393" spans="1:6" ht="112.5">
      <c r="A393" s="5" t="s">
        <v>314</v>
      </c>
      <c r="B393" s="5" t="s">
        <v>3</v>
      </c>
      <c r="C393" s="6">
        <v>34.8</v>
      </c>
      <c r="D393" s="6">
        <v>34.8</v>
      </c>
      <c r="E393" s="2" t="s">
        <v>425</v>
      </c>
      <c r="F393" s="6">
        <v>34.8</v>
      </c>
    </row>
    <row r="394" spans="1:6" ht="22.5">
      <c r="A394" s="5" t="s">
        <v>316</v>
      </c>
      <c r="B394" s="5" t="s">
        <v>4</v>
      </c>
      <c r="C394" s="6">
        <v>94.5</v>
      </c>
      <c r="D394" s="6">
        <v>94.5</v>
      </c>
      <c r="E394" s="2" t="s">
        <v>425</v>
      </c>
      <c r="F394" s="6">
        <v>94.5</v>
      </c>
    </row>
    <row r="395" spans="1:6" ht="45">
      <c r="A395" s="5" t="s">
        <v>322</v>
      </c>
      <c r="B395" s="5" t="s">
        <v>5</v>
      </c>
      <c r="C395" s="6">
        <v>60</v>
      </c>
      <c r="D395" s="6">
        <v>60</v>
      </c>
      <c r="E395" s="2" t="s">
        <v>425</v>
      </c>
      <c r="F395" s="6">
        <v>60</v>
      </c>
    </row>
    <row r="396" spans="1:6" ht="67.5">
      <c r="A396" s="5" t="s">
        <v>324</v>
      </c>
      <c r="B396" s="5" t="s">
        <v>6</v>
      </c>
      <c r="C396" s="6">
        <v>275.3</v>
      </c>
      <c r="D396" s="6">
        <v>275.08</v>
      </c>
      <c r="E396" s="2" t="s">
        <v>425</v>
      </c>
      <c r="F396" s="6">
        <v>275.08</v>
      </c>
    </row>
    <row r="397" spans="1:6" ht="56.25">
      <c r="A397" s="5" t="s">
        <v>492</v>
      </c>
      <c r="B397" s="5" t="s">
        <v>7</v>
      </c>
      <c r="C397" s="6">
        <v>12537.1</v>
      </c>
      <c r="D397" s="6">
        <v>12537.1</v>
      </c>
      <c r="E397" s="2" t="s">
        <v>425</v>
      </c>
      <c r="F397" s="6">
        <v>12537.1</v>
      </c>
    </row>
    <row r="398" spans="1:6" ht="56.25">
      <c r="A398" s="5" t="s">
        <v>494</v>
      </c>
      <c r="B398" s="5" t="s">
        <v>8</v>
      </c>
      <c r="C398" s="6">
        <v>18.9</v>
      </c>
      <c r="D398" s="6">
        <v>18.9</v>
      </c>
      <c r="E398" s="2" t="s">
        <v>425</v>
      </c>
      <c r="F398" s="6">
        <v>18.9</v>
      </c>
    </row>
    <row r="399" spans="1:6" ht="45">
      <c r="A399" s="5" t="s">
        <v>496</v>
      </c>
      <c r="B399" s="5" t="s">
        <v>9</v>
      </c>
      <c r="C399" s="6">
        <v>2.7</v>
      </c>
      <c r="D399" s="6">
        <v>2.7</v>
      </c>
      <c r="E399" s="2" t="s">
        <v>425</v>
      </c>
      <c r="F399" s="6">
        <v>2.7</v>
      </c>
    </row>
    <row r="400" spans="1:6" ht="180">
      <c r="A400" s="5" t="s">
        <v>498</v>
      </c>
      <c r="B400" s="5" t="s">
        <v>10</v>
      </c>
      <c r="C400" s="6">
        <v>857</v>
      </c>
      <c r="D400" s="6">
        <v>857</v>
      </c>
      <c r="E400" s="2" t="s">
        <v>425</v>
      </c>
      <c r="F400" s="6">
        <v>857</v>
      </c>
    </row>
    <row r="401" spans="1:6" s="9" customFormat="1" ht="33" customHeight="1">
      <c r="A401" s="13" t="s">
        <v>11</v>
      </c>
      <c r="B401" s="14"/>
      <c r="C401" s="8">
        <f>C402+C409+C423+C433+C437+C450</f>
        <v>144668.1</v>
      </c>
      <c r="D401" s="8">
        <f>D402+D409+D423+D433+D437+D450</f>
        <v>144341.94</v>
      </c>
      <c r="E401" s="8"/>
      <c r="F401" s="8">
        <f>F402+F409+F423+F433+F437+F450</f>
        <v>144341.94</v>
      </c>
    </row>
    <row r="402" spans="1:6" s="9" customFormat="1" ht="31.5">
      <c r="A402" s="3" t="s">
        <v>308</v>
      </c>
      <c r="B402" s="3" t="s">
        <v>12</v>
      </c>
      <c r="C402" s="4">
        <f>C403+C404+C405+C406+C407+C408</f>
        <v>9559.900000000001</v>
      </c>
      <c r="D402" s="4">
        <f>D403+D404+D405+D406+D407+D408</f>
        <v>9559.900000000001</v>
      </c>
      <c r="E402" s="11" t="s">
        <v>538</v>
      </c>
      <c r="F402" s="4">
        <f>F403+F404+F405+F406+F407+F408</f>
        <v>9559.900000000001</v>
      </c>
    </row>
    <row r="403" spans="1:6" ht="56.25">
      <c r="A403" s="5" t="s">
        <v>311</v>
      </c>
      <c r="B403" s="5" t="s">
        <v>13</v>
      </c>
      <c r="C403" s="6">
        <v>2112</v>
      </c>
      <c r="D403" s="6">
        <v>2112</v>
      </c>
      <c r="E403" s="2" t="s">
        <v>425</v>
      </c>
      <c r="F403" s="6">
        <v>2112</v>
      </c>
    </row>
    <row r="404" spans="1:6" ht="45">
      <c r="A404" s="5" t="s">
        <v>329</v>
      </c>
      <c r="B404" s="5" t="s">
        <v>14</v>
      </c>
      <c r="C404" s="6">
        <v>364.3</v>
      </c>
      <c r="D404" s="6">
        <v>364.3</v>
      </c>
      <c r="E404" s="2" t="s">
        <v>425</v>
      </c>
      <c r="F404" s="6">
        <v>364.3</v>
      </c>
    </row>
    <row r="405" spans="1:6" ht="45">
      <c r="A405" s="5" t="s">
        <v>331</v>
      </c>
      <c r="B405" s="5" t="s">
        <v>15</v>
      </c>
      <c r="C405" s="6">
        <v>5989.4</v>
      </c>
      <c r="D405" s="6">
        <v>5989.4</v>
      </c>
      <c r="E405" s="2" t="s">
        <v>425</v>
      </c>
      <c r="F405" s="6">
        <v>5989.4</v>
      </c>
    </row>
    <row r="406" spans="1:6" ht="56.25">
      <c r="A406" s="5" t="s">
        <v>333</v>
      </c>
      <c r="B406" s="5" t="s">
        <v>16</v>
      </c>
      <c r="C406" s="6">
        <v>994.2</v>
      </c>
      <c r="D406" s="6">
        <v>994.2</v>
      </c>
      <c r="E406" s="2" t="s">
        <v>425</v>
      </c>
      <c r="F406" s="6">
        <v>994.2</v>
      </c>
    </row>
    <row r="407" spans="1:6" ht="33.75">
      <c r="A407" s="5" t="s">
        <v>335</v>
      </c>
      <c r="B407" s="5" t="s">
        <v>17</v>
      </c>
      <c r="C407" s="6">
        <v>100</v>
      </c>
      <c r="D407" s="6">
        <v>100</v>
      </c>
      <c r="E407" s="2" t="s">
        <v>425</v>
      </c>
      <c r="F407" s="6">
        <v>100</v>
      </c>
    </row>
    <row r="408" spans="1:6" ht="33.75">
      <c r="A408" s="5" t="s">
        <v>337</v>
      </c>
      <c r="B408" s="5" t="s">
        <v>18</v>
      </c>
      <c r="C408" s="6">
        <v>0</v>
      </c>
      <c r="D408" s="6">
        <v>0</v>
      </c>
      <c r="E408" s="2" t="s">
        <v>635</v>
      </c>
      <c r="F408" s="6">
        <v>0</v>
      </c>
    </row>
    <row r="409" spans="1:6" s="9" customFormat="1" ht="31.5">
      <c r="A409" s="3" t="s">
        <v>326</v>
      </c>
      <c r="B409" s="3" t="s">
        <v>19</v>
      </c>
      <c r="C409" s="4">
        <f>C410+C411+C412+C413+C414+C415+C416+C417+C418+C419+C420+C421+C422</f>
        <v>25724.2</v>
      </c>
      <c r="D409" s="4">
        <f>D410+D411+D412+D413+D414+D415+D416+D417+D418+D419+D420+D421+D422</f>
        <v>25724.2</v>
      </c>
      <c r="E409" s="11" t="s">
        <v>538</v>
      </c>
      <c r="F409" s="4">
        <f>F410+F411+F412+F413+F414+F415+F416+F417+F418+F419+F420+F421+F422</f>
        <v>25724.2</v>
      </c>
    </row>
    <row r="410" spans="1:6" ht="22.5">
      <c r="A410" s="5" t="s">
        <v>311</v>
      </c>
      <c r="B410" s="5" t="s">
        <v>20</v>
      </c>
      <c r="C410" s="6">
        <v>2560.9</v>
      </c>
      <c r="D410" s="6">
        <v>2560.9</v>
      </c>
      <c r="E410" s="2" t="s">
        <v>425</v>
      </c>
      <c r="F410" s="6">
        <v>2560.9</v>
      </c>
    </row>
    <row r="411" spans="1:6" ht="22.5">
      <c r="A411" s="5" t="s">
        <v>329</v>
      </c>
      <c r="B411" s="5" t="s">
        <v>21</v>
      </c>
      <c r="C411" s="6">
        <v>143.7</v>
      </c>
      <c r="D411" s="6">
        <v>143.7</v>
      </c>
      <c r="E411" s="2" t="s">
        <v>425</v>
      </c>
      <c r="F411" s="6">
        <v>143.7</v>
      </c>
    </row>
    <row r="412" spans="1:6" ht="45">
      <c r="A412" s="5" t="s">
        <v>331</v>
      </c>
      <c r="B412" s="5" t="s">
        <v>22</v>
      </c>
      <c r="C412" s="6">
        <v>7761.7</v>
      </c>
      <c r="D412" s="6">
        <v>7761.7</v>
      </c>
      <c r="E412" s="2" t="s">
        <v>425</v>
      </c>
      <c r="F412" s="6">
        <v>7761.7</v>
      </c>
    </row>
    <row r="413" spans="1:6" ht="45">
      <c r="A413" s="5" t="s">
        <v>333</v>
      </c>
      <c r="B413" s="5" t="s">
        <v>23</v>
      </c>
      <c r="C413" s="6">
        <v>1356.3</v>
      </c>
      <c r="D413" s="6">
        <v>1356.3</v>
      </c>
      <c r="E413" s="2" t="s">
        <v>425</v>
      </c>
      <c r="F413" s="6">
        <v>1356.3</v>
      </c>
    </row>
    <row r="414" spans="1:6" ht="56.25">
      <c r="A414" s="5" t="s">
        <v>335</v>
      </c>
      <c r="B414" s="5" t="s">
        <v>24</v>
      </c>
      <c r="C414" s="6">
        <v>0</v>
      </c>
      <c r="D414" s="6">
        <v>0</v>
      </c>
      <c r="E414" s="2" t="s">
        <v>635</v>
      </c>
      <c r="F414" s="6">
        <v>0</v>
      </c>
    </row>
    <row r="415" spans="1:6" ht="45">
      <c r="A415" s="5" t="s">
        <v>337</v>
      </c>
      <c r="B415" s="5" t="s">
        <v>25</v>
      </c>
      <c r="C415" s="6">
        <v>577</v>
      </c>
      <c r="D415" s="6">
        <v>577</v>
      </c>
      <c r="E415" s="2" t="s">
        <v>425</v>
      </c>
      <c r="F415" s="6">
        <v>577</v>
      </c>
    </row>
    <row r="416" spans="1:6" ht="67.5">
      <c r="A416" s="5" t="s">
        <v>384</v>
      </c>
      <c r="B416" s="5" t="s">
        <v>26</v>
      </c>
      <c r="C416" s="6">
        <v>7852</v>
      </c>
      <c r="D416" s="6">
        <v>7852</v>
      </c>
      <c r="E416" s="2" t="s">
        <v>425</v>
      </c>
      <c r="F416" s="6">
        <v>7852</v>
      </c>
    </row>
    <row r="417" spans="1:6" ht="45">
      <c r="A417" s="5" t="s">
        <v>386</v>
      </c>
      <c r="B417" s="5" t="s">
        <v>27</v>
      </c>
      <c r="C417" s="6">
        <v>37.2</v>
      </c>
      <c r="D417" s="6">
        <v>37.2</v>
      </c>
      <c r="E417" s="2" t="s">
        <v>425</v>
      </c>
      <c r="F417" s="6">
        <v>37.2</v>
      </c>
    </row>
    <row r="418" spans="1:6" ht="33.75">
      <c r="A418" s="5" t="s">
        <v>388</v>
      </c>
      <c r="B418" s="5" t="s">
        <v>28</v>
      </c>
      <c r="C418" s="6">
        <v>68</v>
      </c>
      <c r="D418" s="6">
        <v>68</v>
      </c>
      <c r="E418" s="2" t="s">
        <v>425</v>
      </c>
      <c r="F418" s="6">
        <v>68</v>
      </c>
    </row>
    <row r="419" spans="1:6" ht="22.5">
      <c r="A419" s="5" t="s">
        <v>390</v>
      </c>
      <c r="B419" s="5" t="s">
        <v>29</v>
      </c>
      <c r="C419" s="6">
        <v>178.9</v>
      </c>
      <c r="D419" s="6">
        <v>178.9</v>
      </c>
      <c r="E419" s="2" t="s">
        <v>425</v>
      </c>
      <c r="F419" s="6">
        <v>178.9</v>
      </c>
    </row>
    <row r="420" spans="1:6" ht="56.25">
      <c r="A420" s="5" t="s">
        <v>392</v>
      </c>
      <c r="B420" s="5" t="s">
        <v>30</v>
      </c>
      <c r="C420" s="6">
        <v>3987.1</v>
      </c>
      <c r="D420" s="6">
        <v>3987.1</v>
      </c>
      <c r="E420" s="2" t="s">
        <v>425</v>
      </c>
      <c r="F420" s="6">
        <v>3987.1</v>
      </c>
    </row>
    <row r="421" spans="1:6" ht="22.5">
      <c r="A421" s="5" t="s">
        <v>314</v>
      </c>
      <c r="B421" s="5" t="s">
        <v>31</v>
      </c>
      <c r="C421" s="6">
        <v>1201.4</v>
      </c>
      <c r="D421" s="6">
        <v>1201.4</v>
      </c>
      <c r="E421" s="2" t="s">
        <v>425</v>
      </c>
      <c r="F421" s="6">
        <v>1201.4</v>
      </c>
    </row>
    <row r="422" spans="1:6" ht="33.75">
      <c r="A422" s="5" t="s">
        <v>322</v>
      </c>
      <c r="B422" s="5" t="s">
        <v>32</v>
      </c>
      <c r="C422" s="6">
        <v>0</v>
      </c>
      <c r="D422" s="6">
        <v>0</v>
      </c>
      <c r="E422" s="2" t="s">
        <v>635</v>
      </c>
      <c r="F422" s="6">
        <v>0</v>
      </c>
    </row>
    <row r="423" spans="1:6" s="9" customFormat="1" ht="31.5">
      <c r="A423" s="3" t="s">
        <v>341</v>
      </c>
      <c r="B423" s="3" t="s">
        <v>33</v>
      </c>
      <c r="C423" s="4">
        <f>C424+C425+C426+C427+C428+C429+C430+C431+C432</f>
        <v>4630.000000000001</v>
      </c>
      <c r="D423" s="4">
        <f>D424+D425+D426+D427+D428+D429+D430+D431+D432</f>
        <v>4630.000000000001</v>
      </c>
      <c r="E423" s="11" t="s">
        <v>538</v>
      </c>
      <c r="F423" s="4">
        <f>F424+F425+F426+F427+F428+F429+F430+F431+F432</f>
        <v>4630.000000000001</v>
      </c>
    </row>
    <row r="424" spans="1:6" ht="12.75">
      <c r="A424" s="5" t="s">
        <v>311</v>
      </c>
      <c r="B424" s="5" t="s">
        <v>34</v>
      </c>
      <c r="C424" s="6">
        <v>3339.3</v>
      </c>
      <c r="D424" s="6">
        <v>3339.3</v>
      </c>
      <c r="E424" s="2" t="s">
        <v>425</v>
      </c>
      <c r="F424" s="6">
        <v>3339.3</v>
      </c>
    </row>
    <row r="425" spans="1:6" ht="22.5">
      <c r="A425" s="5" t="s">
        <v>329</v>
      </c>
      <c r="B425" s="5" t="s">
        <v>35</v>
      </c>
      <c r="C425" s="6">
        <v>250</v>
      </c>
      <c r="D425" s="6">
        <v>250</v>
      </c>
      <c r="E425" s="2" t="s">
        <v>425</v>
      </c>
      <c r="F425" s="6">
        <v>250</v>
      </c>
    </row>
    <row r="426" spans="1:6" ht="45">
      <c r="A426" s="5" t="s">
        <v>331</v>
      </c>
      <c r="B426" s="5" t="s">
        <v>36</v>
      </c>
      <c r="C426" s="6">
        <v>40.4</v>
      </c>
      <c r="D426" s="6">
        <v>40.4</v>
      </c>
      <c r="E426" s="2" t="s">
        <v>425</v>
      </c>
      <c r="F426" s="6">
        <v>40.4</v>
      </c>
    </row>
    <row r="427" spans="1:6" ht="22.5">
      <c r="A427" s="5" t="s">
        <v>333</v>
      </c>
      <c r="B427" s="5" t="s">
        <v>37</v>
      </c>
      <c r="C427" s="6">
        <v>354</v>
      </c>
      <c r="D427" s="6">
        <v>354</v>
      </c>
      <c r="E427" s="2" t="s">
        <v>425</v>
      </c>
      <c r="F427" s="6">
        <v>354</v>
      </c>
    </row>
    <row r="428" spans="1:6" ht="45">
      <c r="A428" s="5" t="s">
        <v>335</v>
      </c>
      <c r="B428" s="5" t="s">
        <v>38</v>
      </c>
      <c r="C428" s="6">
        <v>410</v>
      </c>
      <c r="D428" s="6">
        <v>410</v>
      </c>
      <c r="E428" s="2" t="s">
        <v>425</v>
      </c>
      <c r="F428" s="6">
        <v>410</v>
      </c>
    </row>
    <row r="429" spans="1:6" ht="45">
      <c r="A429" s="5" t="s">
        <v>337</v>
      </c>
      <c r="B429" s="5" t="s">
        <v>39</v>
      </c>
      <c r="C429" s="6">
        <v>93.8</v>
      </c>
      <c r="D429" s="6">
        <v>93.8</v>
      </c>
      <c r="E429" s="2" t="s">
        <v>425</v>
      </c>
      <c r="F429" s="6">
        <v>93.8</v>
      </c>
    </row>
    <row r="430" spans="1:6" ht="33.75">
      <c r="A430" s="5" t="s">
        <v>384</v>
      </c>
      <c r="B430" s="5" t="s">
        <v>40</v>
      </c>
      <c r="C430" s="6">
        <v>89.8</v>
      </c>
      <c r="D430" s="6">
        <v>89.8</v>
      </c>
      <c r="E430" s="2" t="s">
        <v>425</v>
      </c>
      <c r="F430" s="6">
        <v>89.8</v>
      </c>
    </row>
    <row r="431" spans="1:6" ht="56.25">
      <c r="A431" s="5" t="s">
        <v>386</v>
      </c>
      <c r="B431" s="5" t="s">
        <v>41</v>
      </c>
      <c r="C431" s="6">
        <v>52.7</v>
      </c>
      <c r="D431" s="6">
        <v>52.7</v>
      </c>
      <c r="E431" s="2" t="s">
        <v>425</v>
      </c>
      <c r="F431" s="6">
        <v>52.7</v>
      </c>
    </row>
    <row r="432" spans="1:6" ht="33.75">
      <c r="A432" s="5" t="s">
        <v>388</v>
      </c>
      <c r="B432" s="5" t="s">
        <v>42</v>
      </c>
      <c r="C432" s="6">
        <v>0</v>
      </c>
      <c r="D432" s="6">
        <v>0</v>
      </c>
      <c r="E432" s="2" t="s">
        <v>635</v>
      </c>
      <c r="F432" s="6">
        <v>0</v>
      </c>
    </row>
    <row r="433" spans="1:6" s="9" customFormat="1" ht="31.5">
      <c r="A433" s="3" t="s">
        <v>349</v>
      </c>
      <c r="B433" s="3" t="s">
        <v>43</v>
      </c>
      <c r="C433" s="4">
        <f>C434+C435+C436</f>
        <v>34791</v>
      </c>
      <c r="D433" s="4">
        <f>D434+D435+D436</f>
        <v>34467.54</v>
      </c>
      <c r="E433" s="11" t="s">
        <v>538</v>
      </c>
      <c r="F433" s="4">
        <f>F434+F435+F436</f>
        <v>34467.54</v>
      </c>
    </row>
    <row r="434" spans="1:6" ht="22.5">
      <c r="A434" s="5" t="s">
        <v>311</v>
      </c>
      <c r="B434" s="5" t="s">
        <v>44</v>
      </c>
      <c r="C434" s="6">
        <v>29178.4</v>
      </c>
      <c r="D434" s="6">
        <v>28885.88</v>
      </c>
      <c r="E434" s="2" t="s">
        <v>425</v>
      </c>
      <c r="F434" s="6">
        <v>28885.88</v>
      </c>
    </row>
    <row r="435" spans="1:6" ht="22.5">
      <c r="A435" s="5" t="s">
        <v>329</v>
      </c>
      <c r="B435" s="5" t="s">
        <v>45</v>
      </c>
      <c r="C435" s="6">
        <v>247.6</v>
      </c>
      <c r="D435" s="6">
        <v>216.66</v>
      </c>
      <c r="E435" s="2" t="s">
        <v>425</v>
      </c>
      <c r="F435" s="6">
        <v>216.66</v>
      </c>
    </row>
    <row r="436" spans="1:6" ht="22.5">
      <c r="A436" s="5" t="s">
        <v>314</v>
      </c>
      <c r="B436" s="5" t="s">
        <v>46</v>
      </c>
      <c r="C436" s="6">
        <v>5365</v>
      </c>
      <c r="D436" s="6">
        <v>5365</v>
      </c>
      <c r="E436" s="2" t="s">
        <v>425</v>
      </c>
      <c r="F436" s="6">
        <v>5365</v>
      </c>
    </row>
    <row r="437" spans="1:6" s="9" customFormat="1" ht="31.5">
      <c r="A437" s="3" t="s">
        <v>412</v>
      </c>
      <c r="B437" s="3" t="s">
        <v>47</v>
      </c>
      <c r="C437" s="4">
        <f>SUM(C438:C449)</f>
        <v>69963</v>
      </c>
      <c r="D437" s="4">
        <f>SUM(D438:D449)</f>
        <v>69960.3</v>
      </c>
      <c r="E437" s="11" t="s">
        <v>538</v>
      </c>
      <c r="F437" s="4">
        <f>SUM(F438:F449)</f>
        <v>69960.3</v>
      </c>
    </row>
    <row r="438" spans="1:6" ht="33.75">
      <c r="A438" s="5" t="s">
        <v>311</v>
      </c>
      <c r="B438" s="5" t="s">
        <v>48</v>
      </c>
      <c r="C438" s="6">
        <v>0</v>
      </c>
      <c r="D438" s="6">
        <v>0</v>
      </c>
      <c r="E438" s="2" t="s">
        <v>635</v>
      </c>
      <c r="F438" s="6">
        <v>0</v>
      </c>
    </row>
    <row r="439" spans="1:6" ht="33.75">
      <c r="A439" s="5" t="s">
        <v>329</v>
      </c>
      <c r="B439" s="5" t="s">
        <v>49</v>
      </c>
      <c r="C439" s="6">
        <v>50</v>
      </c>
      <c r="D439" s="6">
        <v>50</v>
      </c>
      <c r="E439" s="2" t="s">
        <v>425</v>
      </c>
      <c r="F439" s="6">
        <v>50</v>
      </c>
    </row>
    <row r="440" spans="1:6" ht="33.75">
      <c r="A440" s="5" t="s">
        <v>331</v>
      </c>
      <c r="B440" s="5" t="s">
        <v>50</v>
      </c>
      <c r="C440" s="6">
        <v>0</v>
      </c>
      <c r="D440" s="6">
        <v>0</v>
      </c>
      <c r="E440" s="2" t="s">
        <v>635</v>
      </c>
      <c r="F440" s="6">
        <v>0</v>
      </c>
    </row>
    <row r="441" spans="1:6" ht="33.75">
      <c r="A441" s="5" t="s">
        <v>333</v>
      </c>
      <c r="B441" s="5" t="s">
        <v>51</v>
      </c>
      <c r="C441" s="6">
        <v>100</v>
      </c>
      <c r="D441" s="6">
        <v>100</v>
      </c>
      <c r="E441" s="2" t="s">
        <v>425</v>
      </c>
      <c r="F441" s="6">
        <v>100</v>
      </c>
    </row>
    <row r="442" spans="1:6" ht="33.75">
      <c r="A442" s="5" t="s">
        <v>335</v>
      </c>
      <c r="B442" s="5" t="s">
        <v>52</v>
      </c>
      <c r="C442" s="6">
        <v>50</v>
      </c>
      <c r="D442" s="6">
        <v>50</v>
      </c>
      <c r="E442" s="2" t="s">
        <v>425</v>
      </c>
      <c r="F442" s="6">
        <v>50</v>
      </c>
    </row>
    <row r="443" spans="1:6" ht="33.75">
      <c r="A443" s="5" t="s">
        <v>314</v>
      </c>
      <c r="B443" s="5" t="s">
        <v>53</v>
      </c>
      <c r="C443" s="6">
        <v>0</v>
      </c>
      <c r="D443" s="6">
        <v>0</v>
      </c>
      <c r="E443" s="2" t="s">
        <v>635</v>
      </c>
      <c r="F443" s="6">
        <v>0</v>
      </c>
    </row>
    <row r="444" spans="1:6" ht="33.75">
      <c r="A444" s="5" t="s">
        <v>316</v>
      </c>
      <c r="B444" s="5" t="s">
        <v>54</v>
      </c>
      <c r="C444" s="6">
        <v>0</v>
      </c>
      <c r="D444" s="6">
        <v>0</v>
      </c>
      <c r="E444" s="2" t="s">
        <v>635</v>
      </c>
      <c r="F444" s="6">
        <v>0</v>
      </c>
    </row>
    <row r="445" spans="1:6" ht="33.75">
      <c r="A445" s="5" t="s">
        <v>318</v>
      </c>
      <c r="B445" s="5" t="s">
        <v>55</v>
      </c>
      <c r="C445" s="6">
        <v>0</v>
      </c>
      <c r="D445" s="6">
        <v>0</v>
      </c>
      <c r="E445" s="2" t="s">
        <v>635</v>
      </c>
      <c r="F445" s="6">
        <v>0</v>
      </c>
    </row>
    <row r="446" spans="1:6" ht="22.5">
      <c r="A446" s="5" t="s">
        <v>320</v>
      </c>
      <c r="B446" s="5" t="s">
        <v>56</v>
      </c>
      <c r="C446" s="6">
        <v>60000</v>
      </c>
      <c r="D446" s="6">
        <v>60000</v>
      </c>
      <c r="E446" s="2" t="s">
        <v>425</v>
      </c>
      <c r="F446" s="6">
        <v>60000</v>
      </c>
    </row>
    <row r="447" spans="1:6" ht="33.75">
      <c r="A447" s="5" t="s">
        <v>478</v>
      </c>
      <c r="B447" s="5" t="s">
        <v>57</v>
      </c>
      <c r="C447" s="6">
        <v>0</v>
      </c>
      <c r="D447" s="6">
        <v>0</v>
      </c>
      <c r="E447" s="2" t="s">
        <v>635</v>
      </c>
      <c r="F447" s="6">
        <v>0</v>
      </c>
    </row>
    <row r="448" spans="1:6" ht="33.75">
      <c r="A448" s="5" t="s">
        <v>322</v>
      </c>
      <c r="B448" s="5" t="s">
        <v>58</v>
      </c>
      <c r="C448" s="6">
        <v>9763</v>
      </c>
      <c r="D448" s="6">
        <v>9760.3</v>
      </c>
      <c r="E448" s="2" t="s">
        <v>425</v>
      </c>
      <c r="F448" s="6">
        <v>9760.3</v>
      </c>
    </row>
    <row r="449" spans="1:6" ht="45">
      <c r="A449" s="5" t="s">
        <v>492</v>
      </c>
      <c r="B449" s="5" t="s">
        <v>59</v>
      </c>
      <c r="C449" s="6">
        <v>0</v>
      </c>
      <c r="D449" s="6">
        <v>0</v>
      </c>
      <c r="E449" s="2" t="s">
        <v>635</v>
      </c>
      <c r="F449" s="6">
        <v>0</v>
      </c>
    </row>
    <row r="450" spans="1:6" s="9" customFormat="1" ht="31.5">
      <c r="A450" s="3" t="s">
        <v>516</v>
      </c>
      <c r="B450" s="3" t="s">
        <v>60</v>
      </c>
      <c r="C450" s="4">
        <f>SUM(C451:C461)</f>
        <v>0</v>
      </c>
      <c r="D450" s="4">
        <f>SUM(D451:D461)</f>
        <v>0</v>
      </c>
      <c r="E450" s="11" t="s">
        <v>635</v>
      </c>
      <c r="F450" s="4">
        <f>SUM(F451:F461)</f>
        <v>0</v>
      </c>
    </row>
    <row r="451" spans="1:6" ht="33.75">
      <c r="A451" s="5" t="s">
        <v>311</v>
      </c>
      <c r="B451" s="5" t="s">
        <v>61</v>
      </c>
      <c r="C451" s="6">
        <v>0</v>
      </c>
      <c r="D451" s="6">
        <v>0</v>
      </c>
      <c r="E451" s="2" t="s">
        <v>635</v>
      </c>
      <c r="F451" s="6">
        <v>0</v>
      </c>
    </row>
    <row r="452" spans="1:6" ht="33.75">
      <c r="A452" s="5" t="s">
        <v>329</v>
      </c>
      <c r="B452" s="5" t="s">
        <v>62</v>
      </c>
      <c r="C452" s="6">
        <v>0</v>
      </c>
      <c r="D452" s="6">
        <v>0</v>
      </c>
      <c r="E452" s="2" t="s">
        <v>635</v>
      </c>
      <c r="F452" s="6">
        <v>0</v>
      </c>
    </row>
    <row r="453" spans="1:6" ht="33.75">
      <c r="A453" s="5" t="s">
        <v>331</v>
      </c>
      <c r="B453" s="5" t="s">
        <v>63</v>
      </c>
      <c r="C453" s="6">
        <v>0</v>
      </c>
      <c r="D453" s="6">
        <v>0</v>
      </c>
      <c r="E453" s="2" t="s">
        <v>635</v>
      </c>
      <c r="F453" s="6">
        <v>0</v>
      </c>
    </row>
    <row r="454" spans="1:6" ht="33.75">
      <c r="A454" s="5" t="s">
        <v>333</v>
      </c>
      <c r="B454" s="5" t="s">
        <v>64</v>
      </c>
      <c r="C454" s="6">
        <v>0</v>
      </c>
      <c r="D454" s="6">
        <v>0</v>
      </c>
      <c r="E454" s="2" t="s">
        <v>635</v>
      </c>
      <c r="F454" s="6">
        <v>0</v>
      </c>
    </row>
    <row r="455" spans="1:6" ht="33.75">
      <c r="A455" s="5" t="s">
        <v>335</v>
      </c>
      <c r="B455" s="5" t="s">
        <v>65</v>
      </c>
      <c r="C455" s="6">
        <v>0</v>
      </c>
      <c r="D455" s="6">
        <v>0</v>
      </c>
      <c r="E455" s="2" t="s">
        <v>635</v>
      </c>
      <c r="F455" s="6">
        <v>0</v>
      </c>
    </row>
    <row r="456" spans="1:6" ht="33.75">
      <c r="A456" s="5" t="s">
        <v>337</v>
      </c>
      <c r="B456" s="5" t="s">
        <v>66</v>
      </c>
      <c r="C456" s="6">
        <v>0</v>
      </c>
      <c r="D456" s="6">
        <v>0</v>
      </c>
      <c r="E456" s="2" t="s">
        <v>635</v>
      </c>
      <c r="F456" s="6">
        <v>0</v>
      </c>
    </row>
    <row r="457" spans="1:6" ht="33.75">
      <c r="A457" s="5" t="s">
        <v>384</v>
      </c>
      <c r="B457" s="5" t="s">
        <v>67</v>
      </c>
      <c r="C457" s="6">
        <v>0</v>
      </c>
      <c r="D457" s="6">
        <v>0</v>
      </c>
      <c r="E457" s="2" t="s">
        <v>635</v>
      </c>
      <c r="F457" s="6">
        <v>0</v>
      </c>
    </row>
    <row r="458" spans="1:6" ht="33.75">
      <c r="A458" s="5" t="s">
        <v>386</v>
      </c>
      <c r="B458" s="5" t="s">
        <v>68</v>
      </c>
      <c r="C458" s="6">
        <v>0</v>
      </c>
      <c r="D458" s="6">
        <v>0</v>
      </c>
      <c r="E458" s="2" t="s">
        <v>635</v>
      </c>
      <c r="F458" s="6">
        <v>0</v>
      </c>
    </row>
    <row r="459" spans="1:6" ht="33.75">
      <c r="A459" s="5" t="s">
        <v>388</v>
      </c>
      <c r="B459" s="5" t="s">
        <v>69</v>
      </c>
      <c r="C459" s="6">
        <v>0</v>
      </c>
      <c r="D459" s="6">
        <v>0</v>
      </c>
      <c r="E459" s="2" t="s">
        <v>635</v>
      </c>
      <c r="F459" s="6">
        <v>0</v>
      </c>
    </row>
    <row r="460" spans="1:6" ht="33.75">
      <c r="A460" s="5" t="s">
        <v>390</v>
      </c>
      <c r="B460" s="5" t="s">
        <v>70</v>
      </c>
      <c r="C460" s="6">
        <v>0</v>
      </c>
      <c r="D460" s="6">
        <v>0</v>
      </c>
      <c r="E460" s="2" t="s">
        <v>635</v>
      </c>
      <c r="F460" s="6">
        <v>0</v>
      </c>
    </row>
    <row r="461" spans="1:6" ht="33.75">
      <c r="A461" s="5" t="s">
        <v>392</v>
      </c>
      <c r="B461" s="5" t="s">
        <v>71</v>
      </c>
      <c r="C461" s="6">
        <v>0</v>
      </c>
      <c r="D461" s="6">
        <v>0</v>
      </c>
      <c r="E461" s="2" t="s">
        <v>635</v>
      </c>
      <c r="F461" s="6">
        <v>0</v>
      </c>
    </row>
    <row r="462" spans="1:6" s="19" customFormat="1" ht="42" customHeight="1">
      <c r="A462" s="13" t="s">
        <v>637</v>
      </c>
      <c r="B462" s="14"/>
      <c r="C462" s="8">
        <f>C463+C474</f>
        <v>476404.63</v>
      </c>
      <c r="D462" s="8">
        <f>D463+D474</f>
        <v>476272.75</v>
      </c>
      <c r="E462" s="8" t="s">
        <v>638</v>
      </c>
      <c r="F462" s="8">
        <f>F463+F474</f>
        <v>476272.75</v>
      </c>
    </row>
    <row r="463" spans="1:6" s="19" customFormat="1" ht="21">
      <c r="A463" s="3" t="s">
        <v>308</v>
      </c>
      <c r="B463" s="3" t="s">
        <v>639</v>
      </c>
      <c r="C463" s="4">
        <f>C464+C465+C466+C467+C468+C469+C470+C472+C473+C471</f>
        <v>138091.90000000002</v>
      </c>
      <c r="D463" s="4">
        <f>D464+D465+D466+D467+D468+D469+D470+D472+D473+D471</f>
        <v>137960.08000000002</v>
      </c>
      <c r="E463" s="11" t="s">
        <v>683</v>
      </c>
      <c r="F463" s="4">
        <f>F464+F465+F466+F467+F468+F469+F470+F472+F473+F471</f>
        <v>137960.08000000002</v>
      </c>
    </row>
    <row r="464" spans="1:6" s="20" customFormat="1" ht="33.75">
      <c r="A464" s="5" t="s">
        <v>311</v>
      </c>
      <c r="B464" s="5" t="s">
        <v>640</v>
      </c>
      <c r="C464" s="6">
        <v>38140.4</v>
      </c>
      <c r="D464" s="6">
        <v>38140.4</v>
      </c>
      <c r="E464" s="2" t="s">
        <v>425</v>
      </c>
      <c r="F464" s="6">
        <v>38140.4</v>
      </c>
    </row>
    <row r="465" spans="1:6" s="20" customFormat="1" ht="22.5">
      <c r="A465" s="5" t="s">
        <v>329</v>
      </c>
      <c r="B465" s="5" t="s">
        <v>641</v>
      </c>
      <c r="C465" s="6">
        <v>26110.7</v>
      </c>
      <c r="D465" s="6">
        <v>26110.58</v>
      </c>
      <c r="E465" s="2" t="s">
        <v>425</v>
      </c>
      <c r="F465" s="6">
        <v>26110.58</v>
      </c>
    </row>
    <row r="466" spans="1:6" s="20" customFormat="1" ht="22.5">
      <c r="A466" s="5" t="s">
        <v>331</v>
      </c>
      <c r="B466" s="5" t="s">
        <v>642</v>
      </c>
      <c r="C466" s="6">
        <v>11035.4</v>
      </c>
      <c r="D466" s="6">
        <v>11035.3</v>
      </c>
      <c r="E466" s="2" t="s">
        <v>425</v>
      </c>
      <c r="F466" s="6">
        <v>11035.3</v>
      </c>
    </row>
    <row r="467" spans="1:6" s="20" customFormat="1" ht="22.5">
      <c r="A467" s="5" t="s">
        <v>333</v>
      </c>
      <c r="B467" s="5" t="s">
        <v>643</v>
      </c>
      <c r="C467" s="6">
        <v>14213.4</v>
      </c>
      <c r="D467" s="6">
        <v>14213.4</v>
      </c>
      <c r="E467" s="2" t="s">
        <v>425</v>
      </c>
      <c r="F467" s="6">
        <v>14213.4</v>
      </c>
    </row>
    <row r="468" spans="1:6" s="20" customFormat="1" ht="12.75">
      <c r="A468" s="5" t="s">
        <v>335</v>
      </c>
      <c r="B468" s="5" t="s">
        <v>644</v>
      </c>
      <c r="C468" s="6">
        <v>4504.1</v>
      </c>
      <c r="D468" s="6">
        <v>4504.1</v>
      </c>
      <c r="E468" s="2" t="s">
        <v>425</v>
      </c>
      <c r="F468" s="6">
        <v>4504.1</v>
      </c>
    </row>
    <row r="469" spans="1:6" s="20" customFormat="1" ht="22.5">
      <c r="A469" s="5" t="s">
        <v>337</v>
      </c>
      <c r="B469" s="5" t="s">
        <v>645</v>
      </c>
      <c r="C469" s="6">
        <v>10331.5</v>
      </c>
      <c r="D469" s="6">
        <v>10331.5</v>
      </c>
      <c r="E469" s="2" t="s">
        <v>425</v>
      </c>
      <c r="F469" s="6">
        <v>10331.5</v>
      </c>
    </row>
    <row r="470" spans="1:6" s="20" customFormat="1" ht="22.5">
      <c r="A470" s="5" t="s">
        <v>384</v>
      </c>
      <c r="B470" s="5" t="s">
        <v>646</v>
      </c>
      <c r="C470" s="6">
        <v>4826.6</v>
      </c>
      <c r="D470" s="6">
        <v>4826.6</v>
      </c>
      <c r="E470" s="2" t="s">
        <v>425</v>
      </c>
      <c r="F470" s="6">
        <v>4826.6</v>
      </c>
    </row>
    <row r="471" spans="1:6" s="20" customFormat="1" ht="33.75">
      <c r="A471" s="5" t="s">
        <v>386</v>
      </c>
      <c r="B471" s="5" t="s">
        <v>647</v>
      </c>
      <c r="C471" s="6">
        <v>25509</v>
      </c>
      <c r="D471" s="6">
        <v>25509</v>
      </c>
      <c r="E471" s="2" t="s">
        <v>425</v>
      </c>
      <c r="F471" s="6">
        <v>25509</v>
      </c>
    </row>
    <row r="472" spans="1:6" s="20" customFormat="1" ht="22.5">
      <c r="A472" s="5" t="s">
        <v>388</v>
      </c>
      <c r="B472" s="5" t="s">
        <v>648</v>
      </c>
      <c r="C472" s="6">
        <v>290.8</v>
      </c>
      <c r="D472" s="6">
        <v>290.8</v>
      </c>
      <c r="E472" s="2" t="s">
        <v>425</v>
      </c>
      <c r="F472" s="6">
        <v>290.8</v>
      </c>
    </row>
    <row r="473" spans="1:6" s="20" customFormat="1" ht="33.75">
      <c r="A473" s="5" t="s">
        <v>390</v>
      </c>
      <c r="B473" s="5" t="s">
        <v>649</v>
      </c>
      <c r="C473" s="6">
        <v>3130</v>
      </c>
      <c r="D473" s="6">
        <v>2998.4</v>
      </c>
      <c r="E473" s="2" t="s">
        <v>425</v>
      </c>
      <c r="F473" s="6">
        <v>2998.4</v>
      </c>
    </row>
    <row r="474" spans="1:6" s="19" customFormat="1" ht="21">
      <c r="A474" s="3" t="s">
        <v>326</v>
      </c>
      <c r="B474" s="3" t="s">
        <v>650</v>
      </c>
      <c r="C474" s="4">
        <f>C475+C476+C477+C478+C479+C480</f>
        <v>338312.73</v>
      </c>
      <c r="D474" s="4">
        <f>D475+D476+D477+D478+D479+D480</f>
        <v>338312.67</v>
      </c>
      <c r="E474" s="11" t="s">
        <v>682</v>
      </c>
      <c r="F474" s="4">
        <f>F475+F476+F477+F478+F479+F480</f>
        <v>338312.67</v>
      </c>
    </row>
    <row r="475" spans="1:6" s="20" customFormat="1" ht="22.5">
      <c r="A475" s="5" t="s">
        <v>311</v>
      </c>
      <c r="B475" s="5" t="s">
        <v>651</v>
      </c>
      <c r="C475" s="6">
        <v>1498.6</v>
      </c>
      <c r="D475" s="6">
        <v>1498.6</v>
      </c>
      <c r="E475" s="2" t="s">
        <v>425</v>
      </c>
      <c r="F475" s="6">
        <v>1498.6</v>
      </c>
    </row>
    <row r="476" spans="1:6" s="20" customFormat="1" ht="33.75">
      <c r="A476" s="5" t="s">
        <v>314</v>
      </c>
      <c r="B476" s="5" t="s">
        <v>652</v>
      </c>
      <c r="C476" s="6">
        <v>22871.3</v>
      </c>
      <c r="D476" s="6">
        <v>22871.24</v>
      </c>
      <c r="E476" s="2" t="s">
        <v>425</v>
      </c>
      <c r="F476" s="6">
        <v>22871.24</v>
      </c>
    </row>
    <row r="477" spans="1:6" s="20" customFormat="1" ht="33.75">
      <c r="A477" s="5" t="s">
        <v>322</v>
      </c>
      <c r="B477" s="5" t="s">
        <v>653</v>
      </c>
      <c r="C477" s="6">
        <v>213262.83</v>
      </c>
      <c r="D477" s="6">
        <v>213262.83</v>
      </c>
      <c r="E477" s="2" t="s">
        <v>425</v>
      </c>
      <c r="F477" s="6">
        <v>213262.83</v>
      </c>
    </row>
    <row r="478" spans="1:6" s="20" customFormat="1" ht="22.5">
      <c r="A478" s="5" t="s">
        <v>324</v>
      </c>
      <c r="B478" s="5" t="s">
        <v>654</v>
      </c>
      <c r="C478" s="6">
        <v>450</v>
      </c>
      <c r="D478" s="6">
        <v>450</v>
      </c>
      <c r="E478" s="2" t="s">
        <v>425</v>
      </c>
      <c r="F478" s="6">
        <v>450</v>
      </c>
    </row>
    <row r="479" spans="1:6" s="20" customFormat="1" ht="33.75">
      <c r="A479" s="5" t="s">
        <v>490</v>
      </c>
      <c r="B479" s="5" t="s">
        <v>655</v>
      </c>
      <c r="C479" s="6">
        <v>430</v>
      </c>
      <c r="D479" s="6">
        <v>430</v>
      </c>
      <c r="E479" s="2" t="s">
        <v>425</v>
      </c>
      <c r="F479" s="6">
        <v>430</v>
      </c>
    </row>
    <row r="480" spans="1:6" s="20" customFormat="1" ht="22.5">
      <c r="A480" s="5" t="s">
        <v>492</v>
      </c>
      <c r="B480" s="5" t="s">
        <v>656</v>
      </c>
      <c r="C480" s="6">
        <v>99800</v>
      </c>
      <c r="D480" s="6">
        <v>99800</v>
      </c>
      <c r="E480" s="2" t="s">
        <v>425</v>
      </c>
      <c r="F480" s="6">
        <v>99800</v>
      </c>
    </row>
    <row r="481" spans="1:6" s="19" customFormat="1" ht="38.25">
      <c r="A481" s="13" t="s">
        <v>657</v>
      </c>
      <c r="B481" s="14"/>
      <c r="C481" s="8">
        <f>C482</f>
        <v>356961.9</v>
      </c>
      <c r="D481" s="8">
        <f>D482</f>
        <v>250590.40000000002</v>
      </c>
      <c r="E481" s="8" t="s">
        <v>310</v>
      </c>
      <c r="F481" s="8">
        <f>F482</f>
        <v>250590.40000000002</v>
      </c>
    </row>
    <row r="482" spans="1:6" s="19" customFormat="1" ht="31.5">
      <c r="A482" s="3" t="s">
        <v>308</v>
      </c>
      <c r="B482" s="3" t="s">
        <v>658</v>
      </c>
      <c r="C482" s="4">
        <f>C483+C484+C485+C486+C487+C488+C489+C490+C491+C492+C493+C494+C495+C496+C497+C498</f>
        <v>356961.9</v>
      </c>
      <c r="D482" s="4">
        <f>D483+D484+D485+D486+D487+D488+D489+D490+D491+D492+D493+D494+D495+D496+D497+D498</f>
        <v>250590.40000000002</v>
      </c>
      <c r="E482" s="11" t="s">
        <v>659</v>
      </c>
      <c r="F482" s="4">
        <f>F483+F484+F485+F486+F487+F488+F489+F490+F491+F492+F493+F494+F495+F496+F497+F498</f>
        <v>250590.40000000002</v>
      </c>
    </row>
    <row r="483" spans="1:6" s="20" customFormat="1" ht="12.75">
      <c r="A483" s="5" t="s">
        <v>311</v>
      </c>
      <c r="B483" s="5" t="s">
        <v>660</v>
      </c>
      <c r="C483" s="6">
        <v>50</v>
      </c>
      <c r="D483" s="6">
        <v>50</v>
      </c>
      <c r="E483" s="2" t="s">
        <v>425</v>
      </c>
      <c r="F483" s="6">
        <v>50</v>
      </c>
    </row>
    <row r="484" spans="1:6" s="20" customFormat="1" ht="12.75">
      <c r="A484" s="5" t="s">
        <v>329</v>
      </c>
      <c r="B484" s="5" t="s">
        <v>661</v>
      </c>
      <c r="C484" s="6">
        <v>2091</v>
      </c>
      <c r="D484" s="6">
        <v>2091</v>
      </c>
      <c r="E484" s="2" t="s">
        <v>425</v>
      </c>
      <c r="F484" s="6">
        <v>2091</v>
      </c>
    </row>
    <row r="485" spans="1:6" s="20" customFormat="1" ht="33.75">
      <c r="A485" s="5" t="s">
        <v>331</v>
      </c>
      <c r="B485" s="5" t="s">
        <v>662</v>
      </c>
      <c r="C485" s="6">
        <v>0</v>
      </c>
      <c r="D485" s="6">
        <v>0</v>
      </c>
      <c r="E485" s="2" t="s">
        <v>313</v>
      </c>
      <c r="F485" s="6">
        <v>0</v>
      </c>
    </row>
    <row r="486" spans="1:6" s="20" customFormat="1" ht="12.75">
      <c r="A486" s="5" t="s">
        <v>333</v>
      </c>
      <c r="B486" s="5" t="s">
        <v>663</v>
      </c>
      <c r="C486" s="6">
        <v>3234.6</v>
      </c>
      <c r="D486" s="6">
        <v>3234.5</v>
      </c>
      <c r="E486" s="2" t="s">
        <v>425</v>
      </c>
      <c r="F486" s="6">
        <v>3234.5</v>
      </c>
    </row>
    <row r="487" spans="1:6" s="20" customFormat="1" ht="33.75">
      <c r="A487" s="5" t="s">
        <v>335</v>
      </c>
      <c r="B487" s="5" t="s">
        <v>664</v>
      </c>
      <c r="C487" s="6">
        <v>0</v>
      </c>
      <c r="D487" s="6">
        <v>0</v>
      </c>
      <c r="E487" s="2" t="s">
        <v>313</v>
      </c>
      <c r="F487" s="6">
        <v>0</v>
      </c>
    </row>
    <row r="488" spans="1:6" s="20" customFormat="1" ht="12.75">
      <c r="A488" s="5" t="s">
        <v>492</v>
      </c>
      <c r="B488" s="5" t="s">
        <v>665</v>
      </c>
      <c r="C488" s="6">
        <v>205000</v>
      </c>
      <c r="D488" s="6">
        <v>100000</v>
      </c>
      <c r="E488" s="2" t="s">
        <v>425</v>
      </c>
      <c r="F488" s="6">
        <v>100000</v>
      </c>
    </row>
    <row r="489" spans="1:6" s="20" customFormat="1" ht="12.75">
      <c r="A489" s="5" t="s">
        <v>494</v>
      </c>
      <c r="B489" s="5" t="s">
        <v>666</v>
      </c>
      <c r="C489" s="6">
        <v>5819</v>
      </c>
      <c r="D489" s="6">
        <v>5819</v>
      </c>
      <c r="E489" s="2" t="s">
        <v>425</v>
      </c>
      <c r="F489" s="6">
        <v>5819</v>
      </c>
    </row>
    <row r="490" spans="1:6" s="20" customFormat="1" ht="33.75">
      <c r="A490" s="5" t="s">
        <v>496</v>
      </c>
      <c r="B490" s="5" t="s">
        <v>667</v>
      </c>
      <c r="C490" s="6">
        <v>4883.3</v>
      </c>
      <c r="D490" s="6">
        <v>4883.3</v>
      </c>
      <c r="E490" s="2" t="s">
        <v>668</v>
      </c>
      <c r="F490" s="6">
        <v>4883.3</v>
      </c>
    </row>
    <row r="491" spans="1:6" s="20" customFormat="1" ht="33.75">
      <c r="A491" s="5" t="s">
        <v>575</v>
      </c>
      <c r="B491" s="5" t="s">
        <v>669</v>
      </c>
      <c r="C491" s="6">
        <v>50996.3</v>
      </c>
      <c r="D491" s="6">
        <v>50996.3</v>
      </c>
      <c r="E491" s="2" t="s">
        <v>425</v>
      </c>
      <c r="F491" s="6">
        <v>50996.3</v>
      </c>
    </row>
    <row r="492" spans="1:6" s="20" customFormat="1" ht="22.5">
      <c r="A492" s="5" t="s">
        <v>625</v>
      </c>
      <c r="B492" s="5" t="s">
        <v>670</v>
      </c>
      <c r="C492" s="6">
        <v>73806.5</v>
      </c>
      <c r="D492" s="6">
        <v>72435.4</v>
      </c>
      <c r="E492" s="2" t="s">
        <v>425</v>
      </c>
      <c r="F492" s="6">
        <v>72435.4</v>
      </c>
    </row>
    <row r="493" spans="1:6" s="20" customFormat="1" ht="33.75">
      <c r="A493" s="5" t="s">
        <v>671</v>
      </c>
      <c r="B493" s="5" t="s">
        <v>672</v>
      </c>
      <c r="C493" s="6">
        <v>10407.4</v>
      </c>
      <c r="D493" s="6">
        <v>10407.2</v>
      </c>
      <c r="E493" s="2" t="s">
        <v>425</v>
      </c>
      <c r="F493" s="6">
        <v>10407.2</v>
      </c>
    </row>
    <row r="494" spans="1:6" s="20" customFormat="1" ht="33.75">
      <c r="A494" s="5" t="s">
        <v>673</v>
      </c>
      <c r="B494" s="5" t="s">
        <v>674</v>
      </c>
      <c r="C494" s="6">
        <v>0</v>
      </c>
      <c r="D494" s="6">
        <v>0</v>
      </c>
      <c r="E494" s="2" t="s">
        <v>313</v>
      </c>
      <c r="F494" s="6">
        <v>0</v>
      </c>
    </row>
    <row r="495" spans="1:6" s="20" customFormat="1" ht="56.25">
      <c r="A495" s="5" t="s">
        <v>675</v>
      </c>
      <c r="B495" s="5" t="s">
        <v>676</v>
      </c>
      <c r="C495" s="6">
        <v>489.6</v>
      </c>
      <c r="D495" s="6">
        <v>489.5</v>
      </c>
      <c r="E495" s="2" t="s">
        <v>425</v>
      </c>
      <c r="F495" s="6">
        <v>489.5</v>
      </c>
    </row>
    <row r="496" spans="1:6" s="20" customFormat="1" ht="33.75">
      <c r="A496" s="5" t="s">
        <v>677</v>
      </c>
      <c r="B496" s="5" t="s">
        <v>678</v>
      </c>
      <c r="C496" s="6">
        <v>0</v>
      </c>
      <c r="D496" s="6">
        <v>0</v>
      </c>
      <c r="E496" s="2" t="s">
        <v>313</v>
      </c>
      <c r="F496" s="6">
        <v>0</v>
      </c>
    </row>
    <row r="497" spans="1:6" s="20" customFormat="1" ht="45">
      <c r="A497" s="5" t="s">
        <v>679</v>
      </c>
      <c r="B497" s="5" t="s">
        <v>680</v>
      </c>
      <c r="C497" s="6">
        <v>184.2</v>
      </c>
      <c r="D497" s="6">
        <v>184.2</v>
      </c>
      <c r="E497" s="2" t="s">
        <v>425</v>
      </c>
      <c r="F497" s="6">
        <v>184.2</v>
      </c>
    </row>
    <row r="498" spans="1:6" s="20" customFormat="1" ht="33.75">
      <c r="A498" s="5" t="s">
        <v>629</v>
      </c>
      <c r="B498" s="5" t="s">
        <v>681</v>
      </c>
      <c r="C498" s="6">
        <v>0</v>
      </c>
      <c r="D498" s="6">
        <v>0</v>
      </c>
      <c r="E498" s="2" t="s">
        <v>313</v>
      </c>
      <c r="F498" s="6">
        <v>0</v>
      </c>
    </row>
    <row r="499" spans="1:6" s="19" customFormat="1" ht="44.25" customHeight="1">
      <c r="A499" s="13" t="s">
        <v>684</v>
      </c>
      <c r="B499" s="14"/>
      <c r="C499" s="8">
        <f>C500+C512+C516+C522</f>
        <v>45172.899999999994</v>
      </c>
      <c r="D499" s="8">
        <f>D500+D512+D516+D522</f>
        <v>44324.92</v>
      </c>
      <c r="E499" s="8" t="s">
        <v>523</v>
      </c>
      <c r="F499" s="8">
        <f>F500+F512+F516+F522</f>
        <v>44324.92</v>
      </c>
    </row>
    <row r="500" spans="1:6" s="19" customFormat="1" ht="21">
      <c r="A500" s="3" t="s">
        <v>308</v>
      </c>
      <c r="B500" s="3" t="s">
        <v>685</v>
      </c>
      <c r="C500" s="4">
        <f>C501+C502+C503+C504+C505+C506+C507+C509+C510+C511</f>
        <v>1292</v>
      </c>
      <c r="D500" s="4">
        <f>D501+D502+D503+D504+D505+D506+D507+D509+D510+D511</f>
        <v>1290.87</v>
      </c>
      <c r="E500" s="11" t="s">
        <v>711</v>
      </c>
      <c r="F500" s="4">
        <f>F501+F502+F503+F504+F505+F506+F507+F509+F510+F511</f>
        <v>1290.87</v>
      </c>
    </row>
    <row r="501" spans="1:6" s="20" customFormat="1" ht="33.75">
      <c r="A501" s="5" t="s">
        <v>311</v>
      </c>
      <c r="B501" s="5" t="s">
        <v>686</v>
      </c>
      <c r="C501" s="6">
        <v>0</v>
      </c>
      <c r="D501" s="6">
        <v>0</v>
      </c>
      <c r="E501" s="2" t="s">
        <v>313</v>
      </c>
      <c r="F501" s="6">
        <v>0</v>
      </c>
    </row>
    <row r="502" spans="1:6" s="20" customFormat="1" ht="56.25">
      <c r="A502" s="5" t="s">
        <v>329</v>
      </c>
      <c r="B502" s="5" t="s">
        <v>687</v>
      </c>
      <c r="C502" s="6">
        <v>0</v>
      </c>
      <c r="D502" s="6">
        <v>0</v>
      </c>
      <c r="E502" s="2" t="s">
        <v>313</v>
      </c>
      <c r="F502" s="6">
        <v>0</v>
      </c>
    </row>
    <row r="503" spans="1:6" s="20" customFormat="1" ht="33.75">
      <c r="A503" s="5" t="s">
        <v>331</v>
      </c>
      <c r="B503" s="5" t="s">
        <v>688</v>
      </c>
      <c r="C503" s="6">
        <v>0</v>
      </c>
      <c r="D503" s="6">
        <v>0</v>
      </c>
      <c r="E503" s="2" t="s">
        <v>313</v>
      </c>
      <c r="F503" s="6">
        <v>0</v>
      </c>
    </row>
    <row r="504" spans="1:6" s="20" customFormat="1" ht="45">
      <c r="A504" s="5" t="s">
        <v>333</v>
      </c>
      <c r="B504" s="5" t="s">
        <v>689</v>
      </c>
      <c r="C504" s="6">
        <v>0</v>
      </c>
      <c r="D504" s="6">
        <v>0</v>
      </c>
      <c r="E504" s="2" t="s">
        <v>313</v>
      </c>
      <c r="F504" s="6">
        <v>0</v>
      </c>
    </row>
    <row r="505" spans="1:6" s="20" customFormat="1" ht="33.75">
      <c r="A505" s="5" t="s">
        <v>335</v>
      </c>
      <c r="B505" s="5" t="s">
        <v>690</v>
      </c>
      <c r="C505" s="6">
        <v>0</v>
      </c>
      <c r="D505" s="6">
        <v>0</v>
      </c>
      <c r="E505" s="2" t="s">
        <v>313</v>
      </c>
      <c r="F505" s="6">
        <v>0</v>
      </c>
    </row>
    <row r="506" spans="1:6" s="20" customFormat="1" ht="33.75">
      <c r="A506" s="5" t="s">
        <v>337</v>
      </c>
      <c r="B506" s="5" t="s">
        <v>691</v>
      </c>
      <c r="C506" s="6">
        <v>0</v>
      </c>
      <c r="D506" s="6">
        <v>0</v>
      </c>
      <c r="E506" s="2" t="s">
        <v>313</v>
      </c>
      <c r="F506" s="6">
        <v>0</v>
      </c>
    </row>
    <row r="507" spans="1:6" s="20" customFormat="1" ht="45">
      <c r="A507" s="5" t="s">
        <v>384</v>
      </c>
      <c r="B507" s="5" t="s">
        <v>692</v>
      </c>
      <c r="C507" s="6">
        <v>1292</v>
      </c>
      <c r="D507" s="6">
        <v>1290.87</v>
      </c>
      <c r="E507" s="2" t="s">
        <v>425</v>
      </c>
      <c r="F507" s="6">
        <v>1290.87</v>
      </c>
    </row>
    <row r="508" spans="1:6" s="20" customFormat="1" ht="33.75">
      <c r="A508" s="10" t="s">
        <v>693</v>
      </c>
      <c r="B508" s="5" t="s">
        <v>694</v>
      </c>
      <c r="C508" s="6">
        <v>1292</v>
      </c>
      <c r="D508" s="6">
        <v>1290.87</v>
      </c>
      <c r="E508" s="2" t="s">
        <v>425</v>
      </c>
      <c r="F508" s="6">
        <v>1290.87</v>
      </c>
    </row>
    <row r="509" spans="1:6" s="20" customFormat="1" ht="33.75">
      <c r="A509" s="5" t="s">
        <v>386</v>
      </c>
      <c r="B509" s="5" t="s">
        <v>695</v>
      </c>
      <c r="C509" s="6">
        <v>0</v>
      </c>
      <c r="D509" s="6">
        <v>0</v>
      </c>
      <c r="E509" s="2" t="s">
        <v>313</v>
      </c>
      <c r="F509" s="6">
        <v>0</v>
      </c>
    </row>
    <row r="510" spans="1:6" s="20" customFormat="1" ht="45">
      <c r="A510" s="5" t="s">
        <v>388</v>
      </c>
      <c r="B510" s="5" t="s">
        <v>696</v>
      </c>
      <c r="C510" s="6">
        <v>0</v>
      </c>
      <c r="D510" s="6">
        <v>0</v>
      </c>
      <c r="E510" s="2" t="s">
        <v>313</v>
      </c>
      <c r="F510" s="6">
        <v>0</v>
      </c>
    </row>
    <row r="511" spans="1:6" s="20" customFormat="1" ht="33.75">
      <c r="A511" s="5" t="s">
        <v>390</v>
      </c>
      <c r="B511" s="5" t="s">
        <v>697</v>
      </c>
      <c r="C511" s="6">
        <v>0</v>
      </c>
      <c r="D511" s="6">
        <v>0</v>
      </c>
      <c r="E511" s="2" t="s">
        <v>313</v>
      </c>
      <c r="F511" s="6">
        <v>0</v>
      </c>
    </row>
    <row r="512" spans="1:6" s="19" customFormat="1" ht="31.5">
      <c r="A512" s="3" t="s">
        <v>326</v>
      </c>
      <c r="B512" s="3" t="s">
        <v>698</v>
      </c>
      <c r="C512" s="4">
        <f>C513+C514+C515</f>
        <v>43880.899999999994</v>
      </c>
      <c r="D512" s="4">
        <f>D513+D514+D515</f>
        <v>43034.049999999996</v>
      </c>
      <c r="E512" s="21" t="s">
        <v>713</v>
      </c>
      <c r="F512" s="4">
        <f>F513+F514+F515</f>
        <v>43034.049999999996</v>
      </c>
    </row>
    <row r="513" spans="1:6" s="20" customFormat="1" ht="101.25">
      <c r="A513" s="5" t="s">
        <v>311</v>
      </c>
      <c r="B513" s="5" t="s">
        <v>699</v>
      </c>
      <c r="C513" s="6">
        <v>0</v>
      </c>
      <c r="D513" s="6">
        <v>0</v>
      </c>
      <c r="E513" s="2" t="s">
        <v>313</v>
      </c>
      <c r="F513" s="6">
        <v>0</v>
      </c>
    </row>
    <row r="514" spans="1:6" s="20" customFormat="1" ht="33.75">
      <c r="A514" s="5" t="s">
        <v>329</v>
      </c>
      <c r="B514" s="5" t="s">
        <v>700</v>
      </c>
      <c r="C514" s="6">
        <v>41287.7</v>
      </c>
      <c r="D514" s="6">
        <v>41287.7</v>
      </c>
      <c r="E514" s="2" t="s">
        <v>425</v>
      </c>
      <c r="F514" s="6">
        <v>41287.7</v>
      </c>
    </row>
    <row r="515" spans="1:6" s="20" customFormat="1" ht="78.75">
      <c r="A515" s="5" t="s">
        <v>314</v>
      </c>
      <c r="B515" s="5" t="s">
        <v>701</v>
      </c>
      <c r="C515" s="6">
        <v>2593.2</v>
      </c>
      <c r="D515" s="6">
        <v>1746.35</v>
      </c>
      <c r="E515" s="21" t="s">
        <v>712</v>
      </c>
      <c r="F515" s="6">
        <v>1746.35</v>
      </c>
    </row>
    <row r="516" spans="1:6" s="19" customFormat="1" ht="42">
      <c r="A516" s="3" t="s">
        <v>341</v>
      </c>
      <c r="B516" s="3" t="s">
        <v>702</v>
      </c>
      <c r="C516" s="4">
        <f>C517+C518+C519+C520+C521</f>
        <v>0</v>
      </c>
      <c r="D516" s="4">
        <f>D517+D518+D519+D520+D521</f>
        <v>0</v>
      </c>
      <c r="E516" s="11" t="s">
        <v>313</v>
      </c>
      <c r="F516" s="4">
        <f>F517+F518+F519+F520+F521</f>
        <v>0</v>
      </c>
    </row>
    <row r="517" spans="1:6" s="20" customFormat="1" ht="56.25">
      <c r="A517" s="5" t="s">
        <v>311</v>
      </c>
      <c r="B517" s="5" t="s">
        <v>703</v>
      </c>
      <c r="C517" s="6">
        <v>0</v>
      </c>
      <c r="D517" s="6">
        <v>0</v>
      </c>
      <c r="E517" s="2" t="s">
        <v>313</v>
      </c>
      <c r="F517" s="6">
        <v>0</v>
      </c>
    </row>
    <row r="518" spans="1:6" s="20" customFormat="1" ht="33.75">
      <c r="A518" s="10" t="s">
        <v>79</v>
      </c>
      <c r="B518" s="5" t="s">
        <v>704</v>
      </c>
      <c r="C518" s="6">
        <v>0</v>
      </c>
      <c r="D518" s="6">
        <v>0</v>
      </c>
      <c r="E518" s="2" t="s">
        <v>313</v>
      </c>
      <c r="F518" s="6">
        <v>0</v>
      </c>
    </row>
    <row r="519" spans="1:6" s="20" customFormat="1" ht="33.75">
      <c r="A519" s="10" t="s">
        <v>81</v>
      </c>
      <c r="B519" s="5" t="s">
        <v>705</v>
      </c>
      <c r="C519" s="6">
        <v>0</v>
      </c>
      <c r="D519" s="6">
        <v>0</v>
      </c>
      <c r="E519" s="2" t="s">
        <v>313</v>
      </c>
      <c r="F519" s="6">
        <v>0</v>
      </c>
    </row>
    <row r="520" spans="1:6" s="20" customFormat="1" ht="33.75">
      <c r="A520" s="5" t="s">
        <v>329</v>
      </c>
      <c r="B520" s="5" t="s">
        <v>706</v>
      </c>
      <c r="C520" s="6">
        <v>0</v>
      </c>
      <c r="D520" s="6">
        <v>0</v>
      </c>
      <c r="E520" s="2" t="s">
        <v>313</v>
      </c>
      <c r="F520" s="6">
        <v>0</v>
      </c>
    </row>
    <row r="521" spans="1:6" s="20" customFormat="1" ht="33.75">
      <c r="A521" s="10" t="s">
        <v>86</v>
      </c>
      <c r="B521" s="5" t="s">
        <v>707</v>
      </c>
      <c r="C521" s="6">
        <v>0</v>
      </c>
      <c r="D521" s="6">
        <v>0</v>
      </c>
      <c r="E521" s="2" t="s">
        <v>313</v>
      </c>
      <c r="F521" s="6">
        <v>0</v>
      </c>
    </row>
    <row r="522" spans="1:6" s="19" customFormat="1" ht="42">
      <c r="A522" s="3" t="s">
        <v>349</v>
      </c>
      <c r="B522" s="3" t="s">
        <v>708</v>
      </c>
      <c r="C522" s="4">
        <f>C523+C524</f>
        <v>0</v>
      </c>
      <c r="D522" s="4">
        <f>D523+D524</f>
        <v>0</v>
      </c>
      <c r="E522" s="11" t="s">
        <v>313</v>
      </c>
      <c r="F522" s="4">
        <f>F523+F524</f>
        <v>0</v>
      </c>
    </row>
    <row r="523" spans="1:6" s="20" customFormat="1" ht="67.5">
      <c r="A523" s="5" t="s">
        <v>311</v>
      </c>
      <c r="B523" s="5" t="s">
        <v>709</v>
      </c>
      <c r="C523" s="6">
        <v>0</v>
      </c>
      <c r="D523" s="6">
        <v>0</v>
      </c>
      <c r="E523" s="2" t="s">
        <v>313</v>
      </c>
      <c r="F523" s="6">
        <v>0</v>
      </c>
    </row>
    <row r="524" spans="1:6" s="20" customFormat="1" ht="45">
      <c r="A524" s="5" t="s">
        <v>329</v>
      </c>
      <c r="B524" s="5" t="s">
        <v>710</v>
      </c>
      <c r="C524" s="6">
        <v>0</v>
      </c>
      <c r="D524" s="6">
        <v>0</v>
      </c>
      <c r="E524" s="2" t="s">
        <v>313</v>
      </c>
      <c r="F524" s="6">
        <v>0</v>
      </c>
    </row>
    <row r="525" spans="1:6" s="19" customFormat="1" ht="34.5" customHeight="1">
      <c r="A525" s="13" t="s">
        <v>714</v>
      </c>
      <c r="B525" s="14"/>
      <c r="C525" s="8">
        <f>C526</f>
        <v>300</v>
      </c>
      <c r="D525" s="8">
        <f>D526</f>
        <v>300</v>
      </c>
      <c r="E525" s="8" t="s">
        <v>523</v>
      </c>
      <c r="F525" s="8">
        <f>F526</f>
        <v>300</v>
      </c>
    </row>
    <row r="526" spans="1:6" s="19" customFormat="1" ht="42">
      <c r="A526" s="3" t="s">
        <v>308</v>
      </c>
      <c r="B526" s="3" t="s">
        <v>715</v>
      </c>
      <c r="C526" s="4">
        <f>SUM(C527:C533)</f>
        <v>300</v>
      </c>
      <c r="D526" s="4">
        <f>SUM(D527:D533)</f>
        <v>300</v>
      </c>
      <c r="E526" s="11" t="s">
        <v>716</v>
      </c>
      <c r="F526" s="4">
        <f>SUM(F527:F533)</f>
        <v>300</v>
      </c>
    </row>
    <row r="527" spans="1:6" s="20" customFormat="1" ht="22.5">
      <c r="A527" s="22" t="s">
        <v>311</v>
      </c>
      <c r="B527" s="22" t="s">
        <v>717</v>
      </c>
      <c r="C527" s="23">
        <v>60</v>
      </c>
      <c r="D527" s="23">
        <v>60</v>
      </c>
      <c r="E527" s="2" t="s">
        <v>425</v>
      </c>
      <c r="F527" s="23">
        <v>60</v>
      </c>
    </row>
    <row r="528" spans="1:6" s="20" customFormat="1" ht="22.5">
      <c r="A528" s="22" t="s">
        <v>329</v>
      </c>
      <c r="B528" s="22" t="s">
        <v>718</v>
      </c>
      <c r="C528" s="23">
        <v>60</v>
      </c>
      <c r="D528" s="23">
        <v>60</v>
      </c>
      <c r="E528" s="2" t="s">
        <v>425</v>
      </c>
      <c r="F528" s="23">
        <v>60</v>
      </c>
    </row>
    <row r="529" spans="1:6" s="20" customFormat="1" ht="45">
      <c r="A529" s="22" t="s">
        <v>331</v>
      </c>
      <c r="B529" s="22" t="s">
        <v>719</v>
      </c>
      <c r="C529" s="23">
        <v>30</v>
      </c>
      <c r="D529" s="23">
        <v>30</v>
      </c>
      <c r="E529" s="2" t="s">
        <v>425</v>
      </c>
      <c r="F529" s="23">
        <v>30</v>
      </c>
    </row>
    <row r="530" spans="1:6" s="20" customFormat="1" ht="33.75">
      <c r="A530" s="22" t="s">
        <v>314</v>
      </c>
      <c r="B530" s="22" t="s">
        <v>720</v>
      </c>
      <c r="C530" s="23">
        <v>60</v>
      </c>
      <c r="D530" s="23">
        <v>60</v>
      </c>
      <c r="E530" s="2" t="s">
        <v>425</v>
      </c>
      <c r="F530" s="23">
        <v>60</v>
      </c>
    </row>
    <row r="531" spans="1:6" s="20" customFormat="1" ht="33.75">
      <c r="A531" s="22" t="s">
        <v>316</v>
      </c>
      <c r="B531" s="22" t="s">
        <v>721</v>
      </c>
      <c r="C531" s="23">
        <v>30</v>
      </c>
      <c r="D531" s="23">
        <v>30</v>
      </c>
      <c r="E531" s="2" t="s">
        <v>425</v>
      </c>
      <c r="F531" s="23">
        <v>30</v>
      </c>
    </row>
    <row r="532" spans="1:6" s="20" customFormat="1" ht="22.5">
      <c r="A532" s="22" t="s">
        <v>318</v>
      </c>
      <c r="B532" s="22" t="s">
        <v>722</v>
      </c>
      <c r="C532" s="23">
        <v>30</v>
      </c>
      <c r="D532" s="23">
        <v>30</v>
      </c>
      <c r="E532" s="2" t="s">
        <v>425</v>
      </c>
      <c r="F532" s="23">
        <v>30</v>
      </c>
    </row>
    <row r="533" spans="1:6" s="20" customFormat="1" ht="33.75">
      <c r="A533" s="22" t="s">
        <v>320</v>
      </c>
      <c r="B533" s="22" t="s">
        <v>723</v>
      </c>
      <c r="C533" s="23">
        <v>30</v>
      </c>
      <c r="D533" s="23">
        <v>30</v>
      </c>
      <c r="E533" s="2" t="s">
        <v>425</v>
      </c>
      <c r="F533" s="23">
        <v>30</v>
      </c>
    </row>
    <row r="534" spans="1:6" s="19" customFormat="1" ht="12.75">
      <c r="A534" s="13" t="s">
        <v>732</v>
      </c>
      <c r="B534" s="14"/>
      <c r="C534" s="8">
        <f>C535+C538+C541+C574+C590+C597+C616+C628+C640+C647</f>
        <v>299921.5</v>
      </c>
      <c r="D534" s="8">
        <f>D535+D538+D541+D574+D590+D597+D616+D628+D640+D647</f>
        <v>298395.84</v>
      </c>
      <c r="E534" s="8" t="s">
        <v>733</v>
      </c>
      <c r="F534" s="8">
        <f>F535+F538+F541+F574+F590+F597+F616+F628+F640+F647</f>
        <v>298398.62000000005</v>
      </c>
    </row>
    <row r="535" spans="1:6" s="19" customFormat="1" ht="31.5">
      <c r="A535" s="3" t="s">
        <v>308</v>
      </c>
      <c r="B535" s="3" t="s">
        <v>734</v>
      </c>
      <c r="C535" s="4">
        <f>C536+C537</f>
        <v>200385.3</v>
      </c>
      <c r="D535" s="4">
        <f>D536+D537</f>
        <v>199681.85</v>
      </c>
      <c r="E535" s="11" t="s">
        <v>735</v>
      </c>
      <c r="F535" s="4">
        <f>F536+F537</f>
        <v>199681.85</v>
      </c>
    </row>
    <row r="536" spans="1:6" s="20" customFormat="1" ht="22.5">
      <c r="A536" s="22" t="s">
        <v>311</v>
      </c>
      <c r="B536" s="22" t="s">
        <v>736</v>
      </c>
      <c r="C536" s="23">
        <v>114597.8</v>
      </c>
      <c r="D536" s="23">
        <v>114439.5</v>
      </c>
      <c r="E536" s="2" t="s">
        <v>425</v>
      </c>
      <c r="F536" s="23">
        <v>114439.5</v>
      </c>
    </row>
    <row r="537" spans="1:6" s="20" customFormat="1" ht="45">
      <c r="A537" s="22" t="s">
        <v>314</v>
      </c>
      <c r="B537" s="22" t="s">
        <v>737</v>
      </c>
      <c r="C537" s="23">
        <v>85787.5</v>
      </c>
      <c r="D537" s="23">
        <v>85242.35</v>
      </c>
      <c r="E537" s="2" t="s">
        <v>425</v>
      </c>
      <c r="F537" s="23">
        <v>85242.35</v>
      </c>
    </row>
    <row r="538" spans="1:6" s="19" customFormat="1" ht="21">
      <c r="A538" s="3" t="s">
        <v>326</v>
      </c>
      <c r="B538" s="3" t="s">
        <v>738</v>
      </c>
      <c r="C538" s="4">
        <f>C539+C540</f>
        <v>2902</v>
      </c>
      <c r="D538" s="4">
        <f>D539+D540</f>
        <v>2899.2</v>
      </c>
      <c r="E538" s="2" t="s">
        <v>425</v>
      </c>
      <c r="F538" s="4">
        <f>F539+F540</f>
        <v>2902</v>
      </c>
    </row>
    <row r="539" spans="1:6" s="20" customFormat="1" ht="45">
      <c r="A539" s="22" t="s">
        <v>311</v>
      </c>
      <c r="B539" s="22" t="s">
        <v>739</v>
      </c>
      <c r="C539" s="23">
        <v>2708.2</v>
      </c>
      <c r="D539" s="23">
        <v>2708.2</v>
      </c>
      <c r="E539" s="2" t="s">
        <v>425</v>
      </c>
      <c r="F539" s="23">
        <v>2708.2</v>
      </c>
    </row>
    <row r="540" spans="1:6" s="20" customFormat="1" ht="22.5">
      <c r="A540" s="22" t="s">
        <v>329</v>
      </c>
      <c r="B540" s="22" t="s">
        <v>740</v>
      </c>
      <c r="C540" s="23">
        <v>193.8</v>
      </c>
      <c r="D540" s="23">
        <v>191</v>
      </c>
      <c r="E540" s="2" t="s">
        <v>425</v>
      </c>
      <c r="F540" s="23">
        <v>193.8</v>
      </c>
    </row>
    <row r="541" spans="1:6" s="19" customFormat="1" ht="63">
      <c r="A541" s="3" t="s">
        <v>341</v>
      </c>
      <c r="B541" s="3" t="s">
        <v>741</v>
      </c>
      <c r="C541" s="4">
        <f>C542+C546+C547+C548+C549+C550+C553+C554+C555+C556+C557+C558+C559+C562+C563+C564+C565+C566+C567+C568+C569+C570+C571+C572+C573</f>
        <v>9636.6</v>
      </c>
      <c r="D541" s="4">
        <f>D542+D546+D547+D548+D549+D550+D553+D554+D555+D556+D557+D558+D559+D562+D563+D564+D565+D566+D567+D568+D569+D570+D571+D572+D573</f>
        <v>9630.25</v>
      </c>
      <c r="E541" s="11" t="s">
        <v>742</v>
      </c>
      <c r="F541" s="4">
        <f>F542+F546+F547+F548+F549+F550+F553+F554+F555+F556+F557+F558+F559+F562+F563+F564+F565+F566+F567+F568+F569+F570+F571+F572+F573</f>
        <v>9630.25</v>
      </c>
    </row>
    <row r="542" spans="1:6" s="20" customFormat="1" ht="33.75">
      <c r="A542" s="22" t="s">
        <v>311</v>
      </c>
      <c r="B542" s="22" t="s">
        <v>743</v>
      </c>
      <c r="C542" s="23">
        <v>2933.4</v>
      </c>
      <c r="D542" s="23">
        <v>2933.4</v>
      </c>
      <c r="E542" s="2" t="s">
        <v>425</v>
      </c>
      <c r="F542" s="23">
        <v>2933.4</v>
      </c>
    </row>
    <row r="543" spans="1:6" s="20" customFormat="1" ht="33.75">
      <c r="A543" s="27" t="s">
        <v>79</v>
      </c>
      <c r="B543" s="22" t="s">
        <v>744</v>
      </c>
      <c r="C543" s="23">
        <v>1943.4</v>
      </c>
      <c r="D543" s="23">
        <v>1943.4</v>
      </c>
      <c r="E543" s="2" t="s">
        <v>425</v>
      </c>
      <c r="F543" s="23">
        <v>1943.4</v>
      </c>
    </row>
    <row r="544" spans="1:6" s="20" customFormat="1" ht="22.5">
      <c r="A544" s="27" t="s">
        <v>81</v>
      </c>
      <c r="B544" s="22" t="s">
        <v>745</v>
      </c>
      <c r="C544" s="23">
        <v>990</v>
      </c>
      <c r="D544" s="23">
        <v>990</v>
      </c>
      <c r="E544" s="2" t="s">
        <v>425</v>
      </c>
      <c r="F544" s="23">
        <v>990</v>
      </c>
    </row>
    <row r="545" spans="1:6" s="20" customFormat="1" ht="33.75">
      <c r="A545" s="27" t="s">
        <v>83</v>
      </c>
      <c r="B545" s="22" t="s">
        <v>746</v>
      </c>
      <c r="C545" s="23">
        <v>0</v>
      </c>
      <c r="D545" s="23">
        <v>0</v>
      </c>
      <c r="E545" s="21" t="s">
        <v>313</v>
      </c>
      <c r="F545" s="23">
        <v>0</v>
      </c>
    </row>
    <row r="546" spans="1:6" s="20" customFormat="1" ht="56.25">
      <c r="A546" s="22" t="s">
        <v>329</v>
      </c>
      <c r="B546" s="22" t="s">
        <v>747</v>
      </c>
      <c r="C546" s="23">
        <v>0</v>
      </c>
      <c r="D546" s="23">
        <v>0</v>
      </c>
      <c r="E546" s="21" t="s">
        <v>313</v>
      </c>
      <c r="F546" s="23">
        <v>0</v>
      </c>
    </row>
    <row r="547" spans="1:6" s="20" customFormat="1" ht="33.75">
      <c r="A547" s="22" t="s">
        <v>331</v>
      </c>
      <c r="B547" s="22" t="s">
        <v>748</v>
      </c>
      <c r="C547" s="23">
        <v>0</v>
      </c>
      <c r="D547" s="23">
        <v>0</v>
      </c>
      <c r="E547" s="21" t="s">
        <v>313</v>
      </c>
      <c r="F547" s="23">
        <v>0</v>
      </c>
    </row>
    <row r="548" spans="1:6" s="20" customFormat="1" ht="56.25">
      <c r="A548" s="22" t="s">
        <v>333</v>
      </c>
      <c r="B548" s="22" t="s">
        <v>749</v>
      </c>
      <c r="C548" s="23">
        <v>0</v>
      </c>
      <c r="D548" s="23">
        <v>0</v>
      </c>
      <c r="E548" s="21" t="s">
        <v>313</v>
      </c>
      <c r="F548" s="23">
        <v>0</v>
      </c>
    </row>
    <row r="549" spans="1:6" s="20" customFormat="1" ht="45">
      <c r="A549" s="22" t="s">
        <v>314</v>
      </c>
      <c r="B549" s="22" t="s">
        <v>750</v>
      </c>
      <c r="C549" s="23">
        <v>280.4</v>
      </c>
      <c r="D549" s="23">
        <v>280.29</v>
      </c>
      <c r="E549" s="2" t="s">
        <v>425</v>
      </c>
      <c r="F549" s="23">
        <v>280.29</v>
      </c>
    </row>
    <row r="550" spans="1:6" s="20" customFormat="1" ht="45">
      <c r="A550" s="22" t="s">
        <v>316</v>
      </c>
      <c r="B550" s="22" t="s">
        <v>751</v>
      </c>
      <c r="C550" s="23">
        <v>0</v>
      </c>
      <c r="D550" s="23">
        <v>0</v>
      </c>
      <c r="E550" s="21" t="s">
        <v>313</v>
      </c>
      <c r="F550" s="23">
        <v>0</v>
      </c>
    </row>
    <row r="551" spans="1:6" s="20" customFormat="1" ht="33.75">
      <c r="A551" s="27" t="s">
        <v>752</v>
      </c>
      <c r="B551" s="22" t="s">
        <v>753</v>
      </c>
      <c r="C551" s="23">
        <v>0</v>
      </c>
      <c r="D551" s="23">
        <v>0</v>
      </c>
      <c r="E551" s="21" t="s">
        <v>313</v>
      </c>
      <c r="F551" s="23">
        <v>0</v>
      </c>
    </row>
    <row r="552" spans="1:6" s="20" customFormat="1" ht="33.75">
      <c r="A552" s="27" t="s">
        <v>754</v>
      </c>
      <c r="B552" s="22" t="s">
        <v>755</v>
      </c>
      <c r="C552" s="23">
        <v>0</v>
      </c>
      <c r="D552" s="23">
        <v>0</v>
      </c>
      <c r="E552" s="21" t="s">
        <v>313</v>
      </c>
      <c r="F552" s="23">
        <v>0</v>
      </c>
    </row>
    <row r="553" spans="1:6" s="20" customFormat="1" ht="33.75">
      <c r="A553" s="22" t="s">
        <v>318</v>
      </c>
      <c r="B553" s="22" t="s">
        <v>756</v>
      </c>
      <c r="C553" s="23">
        <v>1892.1</v>
      </c>
      <c r="D553" s="23">
        <v>1885.86</v>
      </c>
      <c r="E553" s="21" t="s">
        <v>735</v>
      </c>
      <c r="F553" s="23">
        <v>1885.86</v>
      </c>
    </row>
    <row r="554" spans="1:6" s="20" customFormat="1" ht="33.75">
      <c r="A554" s="22" t="s">
        <v>320</v>
      </c>
      <c r="B554" s="22" t="s">
        <v>757</v>
      </c>
      <c r="C554" s="23">
        <v>1500</v>
      </c>
      <c r="D554" s="23">
        <v>1500</v>
      </c>
      <c r="E554" s="21" t="s">
        <v>310</v>
      </c>
      <c r="F554" s="23">
        <v>1500</v>
      </c>
    </row>
    <row r="555" spans="1:6" s="20" customFormat="1" ht="33.75">
      <c r="A555" s="22" t="s">
        <v>478</v>
      </c>
      <c r="B555" s="22" t="s">
        <v>758</v>
      </c>
      <c r="C555" s="23">
        <v>80</v>
      </c>
      <c r="D555" s="23">
        <v>80</v>
      </c>
      <c r="E555" s="21" t="s">
        <v>310</v>
      </c>
      <c r="F555" s="23">
        <v>80</v>
      </c>
    </row>
    <row r="556" spans="1:6" s="20" customFormat="1" ht="45">
      <c r="A556" s="22" t="s">
        <v>322</v>
      </c>
      <c r="B556" s="22" t="s">
        <v>759</v>
      </c>
      <c r="C556" s="23">
        <v>261</v>
      </c>
      <c r="D556" s="23">
        <v>261</v>
      </c>
      <c r="E556" s="21" t="s">
        <v>310</v>
      </c>
      <c r="F556" s="23">
        <v>261</v>
      </c>
    </row>
    <row r="557" spans="1:6" s="20" customFormat="1" ht="101.25">
      <c r="A557" s="22" t="s">
        <v>324</v>
      </c>
      <c r="B557" s="22" t="s">
        <v>760</v>
      </c>
      <c r="C557" s="23">
        <v>195</v>
      </c>
      <c r="D557" s="23">
        <v>195</v>
      </c>
      <c r="E557" s="21" t="s">
        <v>310</v>
      </c>
      <c r="F557" s="23">
        <v>195</v>
      </c>
    </row>
    <row r="558" spans="1:6" s="20" customFormat="1" ht="33.75">
      <c r="A558" s="22" t="s">
        <v>490</v>
      </c>
      <c r="B558" s="22" t="s">
        <v>761</v>
      </c>
      <c r="C558" s="23">
        <v>57.1</v>
      </c>
      <c r="D558" s="23">
        <v>57.1</v>
      </c>
      <c r="E558" s="21" t="s">
        <v>310</v>
      </c>
      <c r="F558" s="23">
        <v>57.1</v>
      </c>
    </row>
    <row r="559" spans="1:6" s="20" customFormat="1" ht="33.75">
      <c r="A559" s="22" t="s">
        <v>492</v>
      </c>
      <c r="B559" s="22" t="s">
        <v>762</v>
      </c>
      <c r="C559" s="23">
        <v>515.6</v>
      </c>
      <c r="D559" s="23">
        <v>515.6</v>
      </c>
      <c r="E559" s="21" t="s">
        <v>310</v>
      </c>
      <c r="F559" s="23">
        <v>515.6</v>
      </c>
    </row>
    <row r="560" spans="1:6" s="20" customFormat="1" ht="33.75">
      <c r="A560" s="27" t="s">
        <v>763</v>
      </c>
      <c r="B560" s="22" t="s">
        <v>764</v>
      </c>
      <c r="C560" s="23">
        <v>435.6</v>
      </c>
      <c r="D560" s="23">
        <v>435.6</v>
      </c>
      <c r="E560" s="21" t="s">
        <v>310</v>
      </c>
      <c r="F560" s="23">
        <v>435.6</v>
      </c>
    </row>
    <row r="561" spans="1:6" s="20" customFormat="1" ht="33.75">
      <c r="A561" s="27" t="s">
        <v>765</v>
      </c>
      <c r="B561" s="22" t="s">
        <v>766</v>
      </c>
      <c r="C561" s="23">
        <v>80</v>
      </c>
      <c r="D561" s="23">
        <v>80</v>
      </c>
      <c r="E561" s="21" t="s">
        <v>310</v>
      </c>
      <c r="F561" s="23">
        <v>80</v>
      </c>
    </row>
    <row r="562" spans="1:6" s="20" customFormat="1" ht="45">
      <c r="A562" s="22" t="s">
        <v>494</v>
      </c>
      <c r="B562" s="22" t="s">
        <v>767</v>
      </c>
      <c r="C562" s="23">
        <v>46</v>
      </c>
      <c r="D562" s="23">
        <v>46</v>
      </c>
      <c r="E562" s="21" t="s">
        <v>310</v>
      </c>
      <c r="F562" s="23">
        <v>46</v>
      </c>
    </row>
    <row r="563" spans="1:6" s="20" customFormat="1" ht="33.75">
      <c r="A563" s="22" t="s">
        <v>575</v>
      </c>
      <c r="B563" s="22" t="s">
        <v>768</v>
      </c>
      <c r="C563" s="23">
        <v>0</v>
      </c>
      <c r="D563" s="23">
        <v>0</v>
      </c>
      <c r="E563" s="21" t="s">
        <v>313</v>
      </c>
      <c r="F563" s="23">
        <v>0</v>
      </c>
    </row>
    <row r="564" spans="1:6" s="20" customFormat="1" ht="45">
      <c r="A564" s="22" t="s">
        <v>613</v>
      </c>
      <c r="B564" s="22" t="s">
        <v>769</v>
      </c>
      <c r="C564" s="23">
        <v>0</v>
      </c>
      <c r="D564" s="23">
        <v>0</v>
      </c>
      <c r="E564" s="21" t="s">
        <v>313</v>
      </c>
      <c r="F564" s="23">
        <v>0</v>
      </c>
    </row>
    <row r="565" spans="1:6" s="20" customFormat="1" ht="33.75">
      <c r="A565" s="22" t="s">
        <v>625</v>
      </c>
      <c r="B565" s="22" t="s">
        <v>770</v>
      </c>
      <c r="C565" s="23">
        <v>0</v>
      </c>
      <c r="D565" s="23">
        <v>0</v>
      </c>
      <c r="E565" s="21" t="s">
        <v>313</v>
      </c>
      <c r="F565" s="23">
        <v>0</v>
      </c>
    </row>
    <row r="566" spans="1:6" s="20" customFormat="1" ht="45">
      <c r="A566" s="22" t="s">
        <v>671</v>
      </c>
      <c r="B566" s="22" t="s">
        <v>771</v>
      </c>
      <c r="C566" s="23">
        <v>0</v>
      </c>
      <c r="D566" s="23">
        <v>0</v>
      </c>
      <c r="E566" s="21" t="s">
        <v>313</v>
      </c>
      <c r="F566" s="23">
        <v>0</v>
      </c>
    </row>
    <row r="567" spans="1:6" s="20" customFormat="1" ht="33.75">
      <c r="A567" s="22" t="s">
        <v>673</v>
      </c>
      <c r="B567" s="22" t="s">
        <v>772</v>
      </c>
      <c r="C567" s="23">
        <v>0</v>
      </c>
      <c r="D567" s="23">
        <v>0</v>
      </c>
      <c r="E567" s="21" t="s">
        <v>313</v>
      </c>
      <c r="F567" s="23">
        <v>0</v>
      </c>
    </row>
    <row r="568" spans="1:6" s="20" customFormat="1" ht="33.75">
      <c r="A568" s="22" t="s">
        <v>629</v>
      </c>
      <c r="B568" s="22" t="s">
        <v>773</v>
      </c>
      <c r="C568" s="23">
        <v>0</v>
      </c>
      <c r="D568" s="23">
        <v>0</v>
      </c>
      <c r="E568" s="21" t="s">
        <v>313</v>
      </c>
      <c r="F568" s="23">
        <v>0</v>
      </c>
    </row>
    <row r="569" spans="1:6" s="20" customFormat="1" ht="33.75">
      <c r="A569" s="22" t="s">
        <v>631</v>
      </c>
      <c r="B569" s="22" t="s">
        <v>774</v>
      </c>
      <c r="C569" s="23">
        <v>1600</v>
      </c>
      <c r="D569" s="23">
        <v>1600</v>
      </c>
      <c r="E569" s="21" t="s">
        <v>310</v>
      </c>
      <c r="F569" s="23">
        <v>1600</v>
      </c>
    </row>
    <row r="570" spans="1:6" s="20" customFormat="1" ht="33.75">
      <c r="A570" s="22" t="s">
        <v>775</v>
      </c>
      <c r="B570" s="22" t="s">
        <v>776</v>
      </c>
      <c r="C570" s="23">
        <v>0</v>
      </c>
      <c r="D570" s="23">
        <v>0</v>
      </c>
      <c r="E570" s="21" t="s">
        <v>313</v>
      </c>
      <c r="F570" s="23">
        <v>0</v>
      </c>
    </row>
    <row r="571" spans="1:6" s="20" customFormat="1" ht="45">
      <c r="A571" s="22" t="s">
        <v>777</v>
      </c>
      <c r="B571" s="22" t="s">
        <v>778</v>
      </c>
      <c r="C571" s="23">
        <v>92</v>
      </c>
      <c r="D571" s="23">
        <v>92</v>
      </c>
      <c r="E571" s="21" t="s">
        <v>310</v>
      </c>
      <c r="F571" s="23">
        <v>92</v>
      </c>
    </row>
    <row r="572" spans="1:6" s="20" customFormat="1" ht="33.75">
      <c r="A572" s="22" t="s">
        <v>779</v>
      </c>
      <c r="B572" s="22" t="s">
        <v>780</v>
      </c>
      <c r="C572" s="23">
        <v>88</v>
      </c>
      <c r="D572" s="23">
        <v>88</v>
      </c>
      <c r="E572" s="21" t="s">
        <v>310</v>
      </c>
      <c r="F572" s="23">
        <v>88</v>
      </c>
    </row>
    <row r="573" spans="1:6" s="20" customFormat="1" ht="33.75">
      <c r="A573" s="22" t="s">
        <v>781</v>
      </c>
      <c r="B573" s="22" t="s">
        <v>782</v>
      </c>
      <c r="C573" s="23">
        <v>96</v>
      </c>
      <c r="D573" s="23">
        <v>96</v>
      </c>
      <c r="E573" s="21" t="s">
        <v>310</v>
      </c>
      <c r="F573" s="23">
        <v>96</v>
      </c>
    </row>
    <row r="574" spans="1:6" s="19" customFormat="1" ht="31.5">
      <c r="A574" s="3" t="s">
        <v>349</v>
      </c>
      <c r="B574" s="3" t="s">
        <v>783</v>
      </c>
      <c r="C574" s="4">
        <f>C575+C576+C577+C578+C579+C580+C581+C582+C583+C584+C585+C586+C587+C588+C589</f>
        <v>4893.5</v>
      </c>
      <c r="D574" s="4">
        <f>D575+D576+D577+D578+D579+D580+D581+D582+D583+D584+D585+D586+D587+D588+D589</f>
        <v>4893.39</v>
      </c>
      <c r="E574" s="11" t="s">
        <v>310</v>
      </c>
      <c r="F574" s="4">
        <f>F575+F576+F577+F578+F579+F580+F581+F582+F583+F584+F585+F586+F587+F588+F589</f>
        <v>4893.39</v>
      </c>
    </row>
    <row r="575" spans="1:6" s="20" customFormat="1" ht="33.75">
      <c r="A575" s="22" t="s">
        <v>311</v>
      </c>
      <c r="B575" s="22" t="s">
        <v>784</v>
      </c>
      <c r="C575" s="23">
        <v>0</v>
      </c>
      <c r="D575" s="23">
        <v>0</v>
      </c>
      <c r="E575" s="21" t="s">
        <v>313</v>
      </c>
      <c r="F575" s="23">
        <v>0</v>
      </c>
    </row>
    <row r="576" spans="1:6" s="20" customFormat="1" ht="33.75">
      <c r="A576" s="22" t="s">
        <v>314</v>
      </c>
      <c r="B576" s="22" t="s">
        <v>785</v>
      </c>
      <c r="C576" s="23">
        <v>0</v>
      </c>
      <c r="D576" s="23">
        <v>0</v>
      </c>
      <c r="E576" s="21" t="s">
        <v>313</v>
      </c>
      <c r="F576" s="23">
        <v>0</v>
      </c>
    </row>
    <row r="577" spans="1:6" s="20" customFormat="1" ht="180">
      <c r="A577" s="22" t="s">
        <v>316</v>
      </c>
      <c r="B577" s="22" t="s">
        <v>786</v>
      </c>
      <c r="C577" s="23">
        <v>0</v>
      </c>
      <c r="D577" s="23">
        <v>0</v>
      </c>
      <c r="E577" s="21" t="s">
        <v>313</v>
      </c>
      <c r="F577" s="23">
        <v>0</v>
      </c>
    </row>
    <row r="578" spans="1:6" s="20" customFormat="1" ht="56.25">
      <c r="A578" s="22" t="s">
        <v>318</v>
      </c>
      <c r="B578" s="22" t="s">
        <v>787</v>
      </c>
      <c r="C578" s="23">
        <v>0</v>
      </c>
      <c r="D578" s="23">
        <v>0</v>
      </c>
      <c r="E578" s="21" t="s">
        <v>313</v>
      </c>
      <c r="F578" s="23">
        <v>0</v>
      </c>
    </row>
    <row r="579" spans="1:6" s="20" customFormat="1" ht="33.75">
      <c r="A579" s="22" t="s">
        <v>322</v>
      </c>
      <c r="B579" s="22" t="s">
        <v>788</v>
      </c>
      <c r="C579" s="23">
        <v>0</v>
      </c>
      <c r="D579" s="23">
        <v>0</v>
      </c>
      <c r="E579" s="21" t="s">
        <v>313</v>
      </c>
      <c r="F579" s="23">
        <v>0</v>
      </c>
    </row>
    <row r="580" spans="1:6" s="20" customFormat="1" ht="33.75">
      <c r="A580" s="22" t="s">
        <v>324</v>
      </c>
      <c r="B580" s="22" t="s">
        <v>789</v>
      </c>
      <c r="C580" s="23">
        <v>0</v>
      </c>
      <c r="D580" s="23">
        <v>0</v>
      </c>
      <c r="E580" s="21" t="s">
        <v>313</v>
      </c>
      <c r="F580" s="23">
        <v>0</v>
      </c>
    </row>
    <row r="581" spans="1:6" s="20" customFormat="1" ht="33.75">
      <c r="A581" s="22" t="s">
        <v>490</v>
      </c>
      <c r="B581" s="22" t="s">
        <v>790</v>
      </c>
      <c r="C581" s="23">
        <v>0</v>
      </c>
      <c r="D581" s="23">
        <v>0</v>
      </c>
      <c r="E581" s="21" t="s">
        <v>313</v>
      </c>
      <c r="F581" s="23">
        <v>0</v>
      </c>
    </row>
    <row r="582" spans="1:6" s="20" customFormat="1" ht="33.75">
      <c r="A582" s="22" t="s">
        <v>555</v>
      </c>
      <c r="B582" s="22" t="s">
        <v>791</v>
      </c>
      <c r="C582" s="23">
        <v>0</v>
      </c>
      <c r="D582" s="23">
        <v>0</v>
      </c>
      <c r="E582" s="21" t="s">
        <v>313</v>
      </c>
      <c r="F582" s="23">
        <v>0</v>
      </c>
    </row>
    <row r="583" spans="1:6" s="20" customFormat="1" ht="33.75">
      <c r="A583" s="22" t="s">
        <v>557</v>
      </c>
      <c r="B583" s="22" t="s">
        <v>792</v>
      </c>
      <c r="C583" s="23">
        <v>0</v>
      </c>
      <c r="D583" s="23">
        <v>0</v>
      </c>
      <c r="E583" s="21" t="s">
        <v>313</v>
      </c>
      <c r="F583" s="23">
        <v>0</v>
      </c>
    </row>
    <row r="584" spans="1:6" s="20" customFormat="1" ht="33.75">
      <c r="A584" s="22" t="s">
        <v>559</v>
      </c>
      <c r="B584" s="22" t="s">
        <v>793</v>
      </c>
      <c r="C584" s="23">
        <v>0</v>
      </c>
      <c r="D584" s="23">
        <v>0</v>
      </c>
      <c r="E584" s="21" t="s">
        <v>313</v>
      </c>
      <c r="F584" s="23">
        <v>0</v>
      </c>
    </row>
    <row r="585" spans="1:6" s="20" customFormat="1" ht="33.75">
      <c r="A585" s="22" t="s">
        <v>561</v>
      </c>
      <c r="B585" s="22" t="s">
        <v>794</v>
      </c>
      <c r="C585" s="23">
        <v>0</v>
      </c>
      <c r="D585" s="23">
        <v>0</v>
      </c>
      <c r="E585" s="21" t="s">
        <v>313</v>
      </c>
      <c r="F585" s="23">
        <v>0</v>
      </c>
    </row>
    <row r="586" spans="1:6" s="20" customFormat="1" ht="33.75">
      <c r="A586" s="22" t="s">
        <v>492</v>
      </c>
      <c r="B586" s="22" t="s">
        <v>795</v>
      </c>
      <c r="C586" s="23">
        <v>0</v>
      </c>
      <c r="D586" s="23">
        <v>0</v>
      </c>
      <c r="E586" s="21" t="s">
        <v>313</v>
      </c>
      <c r="F586" s="23">
        <v>0</v>
      </c>
    </row>
    <row r="587" spans="1:6" s="20" customFormat="1" ht="45">
      <c r="A587" s="22" t="s">
        <v>494</v>
      </c>
      <c r="B587" s="22" t="s">
        <v>796</v>
      </c>
      <c r="C587" s="23">
        <v>4458</v>
      </c>
      <c r="D587" s="23">
        <v>4458</v>
      </c>
      <c r="E587" s="21" t="s">
        <v>310</v>
      </c>
      <c r="F587" s="23">
        <v>4458</v>
      </c>
    </row>
    <row r="588" spans="1:6" s="20" customFormat="1" ht="33.75">
      <c r="A588" s="22" t="s">
        <v>496</v>
      </c>
      <c r="B588" s="22" t="s">
        <v>797</v>
      </c>
      <c r="C588" s="23">
        <v>0</v>
      </c>
      <c r="D588" s="23">
        <v>0</v>
      </c>
      <c r="E588" s="21" t="s">
        <v>313</v>
      </c>
      <c r="F588" s="23">
        <v>0</v>
      </c>
    </row>
    <row r="589" spans="1:6" s="20" customFormat="1" ht="33.75">
      <c r="A589" s="22" t="s">
        <v>575</v>
      </c>
      <c r="B589" s="22" t="s">
        <v>798</v>
      </c>
      <c r="C589" s="23">
        <v>435.5</v>
      </c>
      <c r="D589" s="23">
        <v>435.39</v>
      </c>
      <c r="E589" s="21" t="s">
        <v>310</v>
      </c>
      <c r="F589" s="23">
        <v>435.39</v>
      </c>
    </row>
    <row r="590" spans="1:6" s="19" customFormat="1" ht="31.5">
      <c r="A590" s="3" t="s">
        <v>412</v>
      </c>
      <c r="B590" s="3" t="s">
        <v>799</v>
      </c>
      <c r="C590" s="4">
        <f>C591+C592+C593+C594+C595+C596</f>
        <v>6994</v>
      </c>
      <c r="D590" s="4">
        <f>D591+D592+D593+D594+D595+D596</f>
        <v>6993.67</v>
      </c>
      <c r="E590" s="11" t="s">
        <v>742</v>
      </c>
      <c r="F590" s="4">
        <f>F591+F592+F593+F594+F595+F596</f>
        <v>6993.67</v>
      </c>
    </row>
    <row r="591" spans="1:6" s="20" customFormat="1" ht="56.25">
      <c r="A591" s="22" t="s">
        <v>311</v>
      </c>
      <c r="B591" s="22" t="s">
        <v>800</v>
      </c>
      <c r="C591" s="23">
        <v>652</v>
      </c>
      <c r="D591" s="23">
        <v>651.92</v>
      </c>
      <c r="E591" s="21" t="s">
        <v>310</v>
      </c>
      <c r="F591" s="23">
        <v>651.92</v>
      </c>
    </row>
    <row r="592" spans="1:6" s="20" customFormat="1" ht="33.75">
      <c r="A592" s="22" t="s">
        <v>314</v>
      </c>
      <c r="B592" s="22" t="s">
        <v>801</v>
      </c>
      <c r="C592" s="23">
        <v>0</v>
      </c>
      <c r="D592" s="23">
        <v>0</v>
      </c>
      <c r="E592" s="21" t="s">
        <v>313</v>
      </c>
      <c r="F592" s="23">
        <v>0</v>
      </c>
    </row>
    <row r="593" spans="1:6" s="20" customFormat="1" ht="33.75">
      <c r="A593" s="22" t="s">
        <v>322</v>
      </c>
      <c r="B593" s="22" t="s">
        <v>802</v>
      </c>
      <c r="C593" s="23">
        <v>1052.9</v>
      </c>
      <c r="D593" s="23">
        <v>1052.84</v>
      </c>
      <c r="E593" s="21" t="s">
        <v>310</v>
      </c>
      <c r="F593" s="23">
        <v>1052.84</v>
      </c>
    </row>
    <row r="594" spans="1:6" s="20" customFormat="1" ht="33.75">
      <c r="A594" s="22" t="s">
        <v>324</v>
      </c>
      <c r="B594" s="22" t="s">
        <v>803</v>
      </c>
      <c r="C594" s="23">
        <v>4545.5</v>
      </c>
      <c r="D594" s="23">
        <v>4545.34</v>
      </c>
      <c r="E594" s="21" t="s">
        <v>310</v>
      </c>
      <c r="F594" s="23">
        <v>4545.34</v>
      </c>
    </row>
    <row r="595" spans="1:6" s="20" customFormat="1" ht="67.5">
      <c r="A595" s="22" t="s">
        <v>492</v>
      </c>
      <c r="B595" s="22" t="s">
        <v>804</v>
      </c>
      <c r="C595" s="23">
        <v>743.6</v>
      </c>
      <c r="D595" s="23">
        <v>743.57</v>
      </c>
      <c r="E595" s="21" t="s">
        <v>310</v>
      </c>
      <c r="F595" s="23">
        <v>743.57</v>
      </c>
    </row>
    <row r="596" spans="1:6" s="20" customFormat="1" ht="33.75">
      <c r="A596" s="22" t="s">
        <v>575</v>
      </c>
      <c r="B596" s="22" t="s">
        <v>805</v>
      </c>
      <c r="C596" s="23">
        <v>0</v>
      </c>
      <c r="D596" s="23">
        <v>0</v>
      </c>
      <c r="E596" s="21" t="s">
        <v>313</v>
      </c>
      <c r="F596" s="23">
        <v>0</v>
      </c>
    </row>
    <row r="597" spans="1:6" s="19" customFormat="1" ht="73.5">
      <c r="A597" s="3" t="s">
        <v>516</v>
      </c>
      <c r="B597" s="3" t="s">
        <v>806</v>
      </c>
      <c r="C597" s="4">
        <f>C598+C608+C612+C615</f>
        <v>30911.299999999996</v>
      </c>
      <c r="D597" s="4">
        <f>D598+D608+D612+D615</f>
        <v>30099.19</v>
      </c>
      <c r="E597" s="11" t="s">
        <v>421</v>
      </c>
      <c r="F597" s="4">
        <f>F598+F608+F612+F615</f>
        <v>30099.19</v>
      </c>
    </row>
    <row r="598" spans="1:6" s="20" customFormat="1" ht="45">
      <c r="A598" s="22" t="s">
        <v>311</v>
      </c>
      <c r="B598" s="22" t="s">
        <v>807</v>
      </c>
      <c r="C598" s="23">
        <v>0</v>
      </c>
      <c r="D598" s="23">
        <v>0</v>
      </c>
      <c r="E598" s="21" t="s">
        <v>313</v>
      </c>
      <c r="F598" s="23">
        <v>0</v>
      </c>
    </row>
    <row r="599" spans="1:6" s="20" customFormat="1" ht="45">
      <c r="A599" s="27" t="s">
        <v>79</v>
      </c>
      <c r="B599" s="22" t="s">
        <v>808</v>
      </c>
      <c r="C599" s="23">
        <v>0</v>
      </c>
      <c r="D599" s="23">
        <v>0</v>
      </c>
      <c r="E599" s="21" t="s">
        <v>313</v>
      </c>
      <c r="F599" s="23">
        <v>0</v>
      </c>
    </row>
    <row r="600" spans="1:6" s="20" customFormat="1" ht="67.5">
      <c r="A600" s="27" t="s">
        <v>81</v>
      </c>
      <c r="B600" s="22" t="s">
        <v>809</v>
      </c>
      <c r="C600" s="23">
        <v>0</v>
      </c>
      <c r="D600" s="23">
        <v>0</v>
      </c>
      <c r="E600" s="21" t="s">
        <v>313</v>
      </c>
      <c r="F600" s="23">
        <v>0</v>
      </c>
    </row>
    <row r="601" spans="1:6" s="20" customFormat="1" ht="33.75">
      <c r="A601" s="27" t="s">
        <v>83</v>
      </c>
      <c r="B601" s="22" t="s">
        <v>810</v>
      </c>
      <c r="C601" s="23">
        <v>0</v>
      </c>
      <c r="D601" s="23">
        <v>0</v>
      </c>
      <c r="E601" s="21" t="s">
        <v>313</v>
      </c>
      <c r="F601" s="23">
        <v>0</v>
      </c>
    </row>
    <row r="602" spans="1:6" s="20" customFormat="1" ht="45">
      <c r="A602" s="27" t="s">
        <v>811</v>
      </c>
      <c r="B602" s="22" t="s">
        <v>812</v>
      </c>
      <c r="C602" s="23">
        <v>0</v>
      </c>
      <c r="D602" s="23">
        <v>0</v>
      </c>
      <c r="E602" s="21" t="s">
        <v>313</v>
      </c>
      <c r="F602" s="23">
        <v>0</v>
      </c>
    </row>
    <row r="603" spans="1:6" s="20" customFormat="1" ht="78.75">
      <c r="A603" s="27" t="s">
        <v>813</v>
      </c>
      <c r="B603" s="22" t="s">
        <v>814</v>
      </c>
      <c r="C603" s="23">
        <v>0</v>
      </c>
      <c r="D603" s="23">
        <v>0</v>
      </c>
      <c r="E603" s="21" t="s">
        <v>313</v>
      </c>
      <c r="F603" s="23">
        <v>0</v>
      </c>
    </row>
    <row r="604" spans="1:6" s="20" customFormat="1" ht="45">
      <c r="A604" s="27" t="s">
        <v>815</v>
      </c>
      <c r="B604" s="22" t="s">
        <v>816</v>
      </c>
      <c r="C604" s="23">
        <v>0</v>
      </c>
      <c r="D604" s="23">
        <v>0</v>
      </c>
      <c r="E604" s="21" t="s">
        <v>313</v>
      </c>
      <c r="F604" s="23">
        <v>0</v>
      </c>
    </row>
    <row r="605" spans="1:6" s="20" customFormat="1" ht="33.75">
      <c r="A605" s="27" t="s">
        <v>817</v>
      </c>
      <c r="B605" s="22" t="s">
        <v>818</v>
      </c>
      <c r="C605" s="23">
        <v>0</v>
      </c>
      <c r="D605" s="23">
        <v>0</v>
      </c>
      <c r="E605" s="21" t="s">
        <v>313</v>
      </c>
      <c r="F605" s="23">
        <v>0</v>
      </c>
    </row>
    <row r="606" spans="1:6" s="20" customFormat="1" ht="33.75">
      <c r="A606" s="27" t="s">
        <v>819</v>
      </c>
      <c r="B606" s="22" t="s">
        <v>820</v>
      </c>
      <c r="C606" s="23">
        <v>0</v>
      </c>
      <c r="D606" s="23">
        <v>0</v>
      </c>
      <c r="E606" s="21" t="s">
        <v>313</v>
      </c>
      <c r="F606" s="23">
        <v>0</v>
      </c>
    </row>
    <row r="607" spans="1:6" s="20" customFormat="1" ht="45">
      <c r="A607" s="27" t="s">
        <v>821</v>
      </c>
      <c r="B607" s="22" t="s">
        <v>822</v>
      </c>
      <c r="C607" s="23">
        <v>0</v>
      </c>
      <c r="D607" s="23">
        <v>0</v>
      </c>
      <c r="E607" s="21" t="s">
        <v>313</v>
      </c>
      <c r="F607" s="23">
        <v>0</v>
      </c>
    </row>
    <row r="608" spans="1:6" s="20" customFormat="1" ht="56.25">
      <c r="A608" s="22" t="s">
        <v>314</v>
      </c>
      <c r="B608" s="22" t="s">
        <v>823</v>
      </c>
      <c r="C608" s="23">
        <v>0</v>
      </c>
      <c r="D608" s="23">
        <v>0</v>
      </c>
      <c r="E608" s="21" t="s">
        <v>313</v>
      </c>
      <c r="F608" s="23">
        <v>0</v>
      </c>
    </row>
    <row r="609" spans="1:6" s="20" customFormat="1" ht="33.75">
      <c r="A609" s="27" t="s">
        <v>106</v>
      </c>
      <c r="B609" s="22" t="s">
        <v>824</v>
      </c>
      <c r="C609" s="23">
        <v>0</v>
      </c>
      <c r="D609" s="23">
        <v>0</v>
      </c>
      <c r="E609" s="21" t="s">
        <v>313</v>
      </c>
      <c r="F609" s="23">
        <v>0</v>
      </c>
    </row>
    <row r="610" spans="1:6" s="20" customFormat="1" ht="33.75">
      <c r="A610" s="27" t="s">
        <v>107</v>
      </c>
      <c r="B610" s="22" t="s">
        <v>825</v>
      </c>
      <c r="C610" s="23">
        <v>0</v>
      </c>
      <c r="D610" s="23">
        <v>0</v>
      </c>
      <c r="E610" s="21" t="s">
        <v>313</v>
      </c>
      <c r="F610" s="23">
        <v>0</v>
      </c>
    </row>
    <row r="611" spans="1:6" s="20" customFormat="1" ht="33.75">
      <c r="A611" s="27" t="s">
        <v>826</v>
      </c>
      <c r="B611" s="22" t="s">
        <v>827</v>
      </c>
      <c r="C611" s="23">
        <v>0</v>
      </c>
      <c r="D611" s="23">
        <v>0</v>
      </c>
      <c r="E611" s="21" t="s">
        <v>313</v>
      </c>
      <c r="F611" s="23">
        <v>0</v>
      </c>
    </row>
    <row r="612" spans="1:6" s="20" customFormat="1" ht="33.75">
      <c r="A612" s="22" t="s">
        <v>316</v>
      </c>
      <c r="B612" s="22" t="s">
        <v>828</v>
      </c>
      <c r="C612" s="23">
        <f>SUM(C613:C614)</f>
        <v>27242.199999999997</v>
      </c>
      <c r="D612" s="23">
        <f>SUM(D613:D614)</f>
        <v>26436.69</v>
      </c>
      <c r="E612" s="21" t="s">
        <v>310</v>
      </c>
      <c r="F612" s="23">
        <f>SUM(F613:F614)</f>
        <v>26436.69</v>
      </c>
    </row>
    <row r="613" spans="1:6" s="20" customFormat="1" ht="33.75">
      <c r="A613" s="27" t="s">
        <v>752</v>
      </c>
      <c r="B613" s="22" t="s">
        <v>829</v>
      </c>
      <c r="C613" s="23">
        <v>19495.67</v>
      </c>
      <c r="D613" s="23">
        <v>19495.55</v>
      </c>
      <c r="E613" s="21" t="s">
        <v>310</v>
      </c>
      <c r="F613" s="23">
        <v>19495.55</v>
      </c>
    </row>
    <row r="614" spans="1:6" s="20" customFormat="1" ht="33.75">
      <c r="A614" s="27" t="s">
        <v>754</v>
      </c>
      <c r="B614" s="22" t="s">
        <v>830</v>
      </c>
      <c r="C614" s="23">
        <v>7746.53</v>
      </c>
      <c r="D614" s="23">
        <v>6941.14</v>
      </c>
      <c r="E614" s="21" t="s">
        <v>310</v>
      </c>
      <c r="F614" s="23">
        <v>6941.14</v>
      </c>
    </row>
    <row r="615" spans="1:6" s="20" customFormat="1" ht="33.75">
      <c r="A615" s="22" t="s">
        <v>322</v>
      </c>
      <c r="B615" s="22" t="s">
        <v>831</v>
      </c>
      <c r="C615" s="23">
        <v>3669.1</v>
      </c>
      <c r="D615" s="23">
        <v>3662.5</v>
      </c>
      <c r="E615" s="21" t="s">
        <v>310</v>
      </c>
      <c r="F615" s="23">
        <v>3662.5</v>
      </c>
    </row>
    <row r="616" spans="1:6" s="19" customFormat="1" ht="31.5">
      <c r="A616" s="3" t="s">
        <v>832</v>
      </c>
      <c r="B616" s="3" t="s">
        <v>833</v>
      </c>
      <c r="C616" s="4">
        <f>SUM(C617+C624+C625+C626+C627)</f>
        <v>4184.799999999999</v>
      </c>
      <c r="D616" s="4">
        <f>SUM(D617+D624+D625+D626+D627)</f>
        <v>4184.799999999999</v>
      </c>
      <c r="E616" s="11" t="s">
        <v>310</v>
      </c>
      <c r="F616" s="4">
        <f>SUM(F617+F624+F625+F626+F627)</f>
        <v>4184.78</v>
      </c>
    </row>
    <row r="617" spans="1:6" s="20" customFormat="1" ht="45">
      <c r="A617" s="22" t="s">
        <v>311</v>
      </c>
      <c r="B617" s="22" t="s">
        <v>834</v>
      </c>
      <c r="C617" s="23">
        <v>2827.52</v>
      </c>
      <c r="D617" s="23">
        <v>2827.52</v>
      </c>
      <c r="E617" s="21" t="s">
        <v>310</v>
      </c>
      <c r="F617" s="23">
        <v>2827.52</v>
      </c>
    </row>
    <row r="618" spans="1:6" s="20" customFormat="1" ht="45">
      <c r="A618" s="27" t="s">
        <v>79</v>
      </c>
      <c r="B618" s="22" t="s">
        <v>835</v>
      </c>
      <c r="C618" s="23">
        <v>747.8</v>
      </c>
      <c r="D618" s="23">
        <v>747.8</v>
      </c>
      <c r="E618" s="21" t="s">
        <v>310</v>
      </c>
      <c r="F618" s="23">
        <v>747.8</v>
      </c>
    </row>
    <row r="619" spans="1:6" s="20" customFormat="1" ht="56.25">
      <c r="A619" s="27" t="s">
        <v>81</v>
      </c>
      <c r="B619" s="22" t="s">
        <v>836</v>
      </c>
      <c r="C619" s="23">
        <v>1935</v>
      </c>
      <c r="D619" s="23">
        <v>1935</v>
      </c>
      <c r="E619" s="21" t="s">
        <v>310</v>
      </c>
      <c r="F619" s="23">
        <v>1935</v>
      </c>
    </row>
    <row r="620" spans="1:6" s="20" customFormat="1" ht="33.75">
      <c r="A620" s="27" t="s">
        <v>83</v>
      </c>
      <c r="B620" s="22" t="s">
        <v>837</v>
      </c>
      <c r="C620" s="23">
        <v>48.24</v>
      </c>
      <c r="D620" s="23">
        <v>48.24</v>
      </c>
      <c r="E620" s="21" t="s">
        <v>310</v>
      </c>
      <c r="F620" s="23">
        <v>48.24</v>
      </c>
    </row>
    <row r="621" spans="1:6" s="20" customFormat="1" ht="33.75">
      <c r="A621" s="27" t="s">
        <v>811</v>
      </c>
      <c r="B621" s="22" t="s">
        <v>838</v>
      </c>
      <c r="C621" s="23">
        <v>48.24</v>
      </c>
      <c r="D621" s="23">
        <v>48.24</v>
      </c>
      <c r="E621" s="21" t="s">
        <v>310</v>
      </c>
      <c r="F621" s="23">
        <v>48.24</v>
      </c>
    </row>
    <row r="622" spans="1:6" s="20" customFormat="1" ht="67.5">
      <c r="A622" s="27" t="s">
        <v>813</v>
      </c>
      <c r="B622" s="22" t="s">
        <v>839</v>
      </c>
      <c r="C622" s="23">
        <v>48.24</v>
      </c>
      <c r="D622" s="23">
        <v>48.24</v>
      </c>
      <c r="E622" s="21" t="s">
        <v>310</v>
      </c>
      <c r="F622" s="23">
        <v>48.24</v>
      </c>
    </row>
    <row r="623" spans="1:6" s="20" customFormat="1" ht="45">
      <c r="A623" s="27" t="s">
        <v>815</v>
      </c>
      <c r="B623" s="22" t="s">
        <v>840</v>
      </c>
      <c r="C623" s="23">
        <v>0</v>
      </c>
      <c r="D623" s="23">
        <v>0</v>
      </c>
      <c r="E623" s="21" t="s">
        <v>313</v>
      </c>
      <c r="F623" s="23">
        <v>0</v>
      </c>
    </row>
    <row r="624" spans="1:6" s="20" customFormat="1" ht="45">
      <c r="A624" s="22" t="s">
        <v>314</v>
      </c>
      <c r="B624" s="22" t="s">
        <v>841</v>
      </c>
      <c r="C624" s="23">
        <v>467.45</v>
      </c>
      <c r="D624" s="23">
        <v>467.45</v>
      </c>
      <c r="E624" s="21" t="s">
        <v>310</v>
      </c>
      <c r="F624" s="23">
        <v>467.45</v>
      </c>
    </row>
    <row r="625" spans="1:6" s="20" customFormat="1" ht="67.5">
      <c r="A625" s="22" t="s">
        <v>316</v>
      </c>
      <c r="B625" s="22" t="s">
        <v>842</v>
      </c>
      <c r="C625" s="23">
        <v>188.97</v>
      </c>
      <c r="D625" s="23">
        <v>188.97</v>
      </c>
      <c r="E625" s="21" t="s">
        <v>310</v>
      </c>
      <c r="F625" s="23">
        <v>188.97</v>
      </c>
    </row>
    <row r="626" spans="1:6" s="20" customFormat="1" ht="101.25">
      <c r="A626" s="22" t="s">
        <v>322</v>
      </c>
      <c r="B626" s="22" t="s">
        <v>843</v>
      </c>
      <c r="C626" s="23">
        <v>700.86</v>
      </c>
      <c r="D626" s="23">
        <v>700.86</v>
      </c>
      <c r="E626" s="21" t="s">
        <v>310</v>
      </c>
      <c r="F626" s="23">
        <v>700.84</v>
      </c>
    </row>
    <row r="627" spans="1:6" s="20" customFormat="1" ht="101.25">
      <c r="A627" s="22" t="s">
        <v>492</v>
      </c>
      <c r="B627" s="22" t="s">
        <v>844</v>
      </c>
      <c r="C627" s="23">
        <v>0</v>
      </c>
      <c r="D627" s="23">
        <v>0</v>
      </c>
      <c r="E627" s="21" t="s">
        <v>310</v>
      </c>
      <c r="F627" s="23">
        <v>0</v>
      </c>
    </row>
    <row r="628" spans="1:6" s="19" customFormat="1" ht="63">
      <c r="A628" s="3" t="s">
        <v>845</v>
      </c>
      <c r="B628" s="3" t="s">
        <v>846</v>
      </c>
      <c r="C628" s="4">
        <f>SUM(C629:C639)</f>
        <v>0</v>
      </c>
      <c r="D628" s="4">
        <f>SUM(D629:D639)</f>
        <v>0</v>
      </c>
      <c r="E628" s="11" t="s">
        <v>847</v>
      </c>
      <c r="F628" s="4">
        <f>SUM(F629:F639)</f>
        <v>0</v>
      </c>
    </row>
    <row r="629" spans="1:6" s="20" customFormat="1" ht="33.75">
      <c r="A629" s="22" t="s">
        <v>311</v>
      </c>
      <c r="B629" s="22" t="s">
        <v>848</v>
      </c>
      <c r="C629" s="23">
        <v>0</v>
      </c>
      <c r="D629" s="23">
        <v>0</v>
      </c>
      <c r="E629" s="21" t="s">
        <v>313</v>
      </c>
      <c r="F629" s="23">
        <v>0</v>
      </c>
    </row>
    <row r="630" spans="1:6" s="20" customFormat="1" ht="45">
      <c r="A630" s="22" t="s">
        <v>329</v>
      </c>
      <c r="B630" s="22" t="s">
        <v>849</v>
      </c>
      <c r="C630" s="23">
        <v>0</v>
      </c>
      <c r="D630" s="23">
        <v>0</v>
      </c>
      <c r="E630" s="21" t="s">
        <v>313</v>
      </c>
      <c r="F630" s="23">
        <v>0</v>
      </c>
    </row>
    <row r="631" spans="1:6" s="20" customFormat="1" ht="33.75">
      <c r="A631" s="22" t="s">
        <v>331</v>
      </c>
      <c r="B631" s="22" t="s">
        <v>850</v>
      </c>
      <c r="C631" s="23">
        <v>0</v>
      </c>
      <c r="D631" s="23">
        <v>0</v>
      </c>
      <c r="E631" s="21" t="s">
        <v>313</v>
      </c>
      <c r="F631" s="23">
        <v>0</v>
      </c>
    </row>
    <row r="632" spans="1:6" s="20" customFormat="1" ht="33.75">
      <c r="A632" s="22" t="s">
        <v>314</v>
      </c>
      <c r="B632" s="22" t="s">
        <v>851</v>
      </c>
      <c r="C632" s="23">
        <v>0</v>
      </c>
      <c r="D632" s="23">
        <v>0</v>
      </c>
      <c r="E632" s="21" t="s">
        <v>313</v>
      </c>
      <c r="F632" s="23">
        <v>0</v>
      </c>
    </row>
    <row r="633" spans="1:6" s="20" customFormat="1" ht="33.75">
      <c r="A633" s="22" t="s">
        <v>316</v>
      </c>
      <c r="B633" s="22" t="s">
        <v>852</v>
      </c>
      <c r="C633" s="23">
        <v>0</v>
      </c>
      <c r="D633" s="23">
        <v>0</v>
      </c>
      <c r="E633" s="21" t="s">
        <v>313</v>
      </c>
      <c r="F633" s="23">
        <v>0</v>
      </c>
    </row>
    <row r="634" spans="1:6" s="20" customFormat="1" ht="56.25">
      <c r="A634" s="22" t="s">
        <v>318</v>
      </c>
      <c r="B634" s="22" t="s">
        <v>853</v>
      </c>
      <c r="C634" s="23">
        <v>0</v>
      </c>
      <c r="D634" s="23">
        <v>0</v>
      </c>
      <c r="E634" s="21" t="s">
        <v>313</v>
      </c>
      <c r="F634" s="23">
        <v>0</v>
      </c>
    </row>
    <row r="635" spans="1:6" s="20" customFormat="1" ht="56.25">
      <c r="A635" s="22" t="s">
        <v>322</v>
      </c>
      <c r="B635" s="22" t="s">
        <v>854</v>
      </c>
      <c r="C635" s="23">
        <v>0</v>
      </c>
      <c r="D635" s="23">
        <v>0</v>
      </c>
      <c r="E635" s="21" t="s">
        <v>313</v>
      </c>
      <c r="F635" s="23">
        <v>0</v>
      </c>
    </row>
    <row r="636" spans="1:6" s="20" customFormat="1" ht="45">
      <c r="A636" s="22" t="s">
        <v>324</v>
      </c>
      <c r="B636" s="22" t="s">
        <v>855</v>
      </c>
      <c r="C636" s="23">
        <v>0</v>
      </c>
      <c r="D636" s="23">
        <v>0</v>
      </c>
      <c r="E636" s="21" t="s">
        <v>313</v>
      </c>
      <c r="F636" s="23">
        <v>0</v>
      </c>
    </row>
    <row r="637" spans="1:6" s="20" customFormat="1" ht="33.75">
      <c r="A637" s="22" t="s">
        <v>490</v>
      </c>
      <c r="B637" s="22" t="s">
        <v>856</v>
      </c>
      <c r="C637" s="23">
        <v>0</v>
      </c>
      <c r="D637" s="23">
        <v>0</v>
      </c>
      <c r="E637" s="21" t="s">
        <v>313</v>
      </c>
      <c r="F637" s="23">
        <v>0</v>
      </c>
    </row>
    <row r="638" spans="1:6" s="20" customFormat="1" ht="56.25">
      <c r="A638" s="22" t="s">
        <v>555</v>
      </c>
      <c r="B638" s="22" t="s">
        <v>857</v>
      </c>
      <c r="C638" s="23">
        <v>0</v>
      </c>
      <c r="D638" s="23">
        <v>0</v>
      </c>
      <c r="E638" s="21" t="s">
        <v>313</v>
      </c>
      <c r="F638" s="23">
        <v>0</v>
      </c>
    </row>
    <row r="639" spans="1:6" s="20" customFormat="1" ht="33.75">
      <c r="A639" s="22" t="s">
        <v>557</v>
      </c>
      <c r="B639" s="22" t="s">
        <v>858</v>
      </c>
      <c r="C639" s="23">
        <v>0</v>
      </c>
      <c r="D639" s="23">
        <v>0</v>
      </c>
      <c r="E639" s="21" t="s">
        <v>313</v>
      </c>
      <c r="F639" s="23">
        <v>0</v>
      </c>
    </row>
    <row r="640" spans="1:6" s="19" customFormat="1" ht="31.5">
      <c r="A640" s="3" t="s">
        <v>859</v>
      </c>
      <c r="B640" s="3" t="s">
        <v>860</v>
      </c>
      <c r="C640" s="4">
        <f>SUM(C641:C646)</f>
        <v>39814</v>
      </c>
      <c r="D640" s="4">
        <f>SUM(D641:D646)</f>
        <v>39813.49</v>
      </c>
      <c r="E640" s="11" t="s">
        <v>310</v>
      </c>
      <c r="F640" s="4">
        <f>SUM(F641:F646)</f>
        <v>39813.49</v>
      </c>
    </row>
    <row r="641" spans="1:6" s="20" customFormat="1" ht="33.75">
      <c r="A641" s="22" t="s">
        <v>311</v>
      </c>
      <c r="B641" s="22" t="s">
        <v>861</v>
      </c>
      <c r="C641" s="23">
        <v>14498</v>
      </c>
      <c r="D641" s="23">
        <v>14498</v>
      </c>
      <c r="E641" s="21" t="s">
        <v>310</v>
      </c>
      <c r="F641" s="23">
        <v>14498</v>
      </c>
    </row>
    <row r="642" spans="1:6" s="20" customFormat="1" ht="45">
      <c r="A642" s="22" t="s">
        <v>329</v>
      </c>
      <c r="B642" s="22" t="s">
        <v>862</v>
      </c>
      <c r="C642" s="23">
        <v>10356.7</v>
      </c>
      <c r="D642" s="23">
        <v>10356.7</v>
      </c>
      <c r="E642" s="21" t="s">
        <v>310</v>
      </c>
      <c r="F642" s="23">
        <v>10356.7</v>
      </c>
    </row>
    <row r="643" spans="1:6" s="20" customFormat="1" ht="33.75">
      <c r="A643" s="22" t="s">
        <v>331</v>
      </c>
      <c r="B643" s="22" t="s">
        <v>863</v>
      </c>
      <c r="C643" s="23">
        <v>5130.7</v>
      </c>
      <c r="D643" s="23">
        <v>5130.7</v>
      </c>
      <c r="E643" s="21" t="s">
        <v>310</v>
      </c>
      <c r="F643" s="23">
        <v>5130.7</v>
      </c>
    </row>
    <row r="644" spans="1:6" s="20" customFormat="1" ht="33.75">
      <c r="A644" s="22" t="s">
        <v>333</v>
      </c>
      <c r="B644" s="22" t="s">
        <v>864</v>
      </c>
      <c r="C644" s="23">
        <v>6422.1</v>
      </c>
      <c r="D644" s="23">
        <v>6421.6</v>
      </c>
      <c r="E644" s="21" t="s">
        <v>310</v>
      </c>
      <c r="F644" s="23">
        <v>6421.6</v>
      </c>
    </row>
    <row r="645" spans="1:6" s="20" customFormat="1" ht="33.75">
      <c r="A645" s="22" t="s">
        <v>335</v>
      </c>
      <c r="B645" s="22" t="s">
        <v>865</v>
      </c>
      <c r="C645" s="23">
        <v>0</v>
      </c>
      <c r="D645" s="23">
        <v>0</v>
      </c>
      <c r="E645" s="21" t="s">
        <v>866</v>
      </c>
      <c r="F645" s="23">
        <v>0</v>
      </c>
    </row>
    <row r="646" spans="1:6" s="20" customFormat="1" ht="33.75">
      <c r="A646" s="22" t="s">
        <v>337</v>
      </c>
      <c r="B646" s="22" t="s">
        <v>867</v>
      </c>
      <c r="C646" s="23">
        <v>3406.5</v>
      </c>
      <c r="D646" s="23">
        <v>3406.49</v>
      </c>
      <c r="E646" s="21" t="s">
        <v>310</v>
      </c>
      <c r="F646" s="23">
        <v>3406.49</v>
      </c>
    </row>
    <row r="647" spans="1:6" s="19" customFormat="1" ht="31.5">
      <c r="A647" s="3" t="s">
        <v>868</v>
      </c>
      <c r="B647" s="3" t="s">
        <v>869</v>
      </c>
      <c r="C647" s="4">
        <f>SUM(C648:C654)</f>
        <v>200</v>
      </c>
      <c r="D647" s="4">
        <f>SUM(D648:D654)</f>
        <v>200</v>
      </c>
      <c r="E647" s="11" t="s">
        <v>310</v>
      </c>
      <c r="F647" s="4">
        <f>SUM(F648:F654)</f>
        <v>200</v>
      </c>
    </row>
    <row r="648" spans="1:6" s="20" customFormat="1" ht="33.75">
      <c r="A648" s="22" t="s">
        <v>311</v>
      </c>
      <c r="B648" s="22" t="s">
        <v>870</v>
      </c>
      <c r="C648" s="23">
        <v>100</v>
      </c>
      <c r="D648" s="23">
        <v>100</v>
      </c>
      <c r="E648" s="21" t="s">
        <v>310</v>
      </c>
      <c r="F648" s="23">
        <v>100</v>
      </c>
    </row>
    <row r="649" spans="1:6" s="20" customFormat="1" ht="33.75">
      <c r="A649" s="22" t="s">
        <v>314</v>
      </c>
      <c r="B649" s="22" t="s">
        <v>871</v>
      </c>
      <c r="C649" s="23">
        <v>100</v>
      </c>
      <c r="D649" s="23">
        <v>100</v>
      </c>
      <c r="E649" s="21" t="s">
        <v>310</v>
      </c>
      <c r="F649" s="23">
        <v>100</v>
      </c>
    </row>
    <row r="650" spans="1:6" s="20" customFormat="1" ht="33.75">
      <c r="A650" s="22" t="s">
        <v>322</v>
      </c>
      <c r="B650" s="22" t="s">
        <v>872</v>
      </c>
      <c r="C650" s="23">
        <v>0</v>
      </c>
      <c r="D650" s="23">
        <v>0</v>
      </c>
      <c r="E650" s="21" t="s">
        <v>313</v>
      </c>
      <c r="F650" s="23">
        <v>0</v>
      </c>
    </row>
    <row r="651" spans="1:6" s="20" customFormat="1" ht="33.75">
      <c r="A651" s="22" t="s">
        <v>324</v>
      </c>
      <c r="B651" s="22" t="s">
        <v>873</v>
      </c>
      <c r="C651" s="23">
        <v>0</v>
      </c>
      <c r="D651" s="23">
        <v>0</v>
      </c>
      <c r="E651" s="21" t="s">
        <v>313</v>
      </c>
      <c r="F651" s="23">
        <v>0</v>
      </c>
    </row>
    <row r="652" spans="1:6" s="20" customFormat="1" ht="33.75">
      <c r="A652" s="22" t="s">
        <v>490</v>
      </c>
      <c r="B652" s="22" t="s">
        <v>874</v>
      </c>
      <c r="C652" s="23">
        <f>'[5]Источник финансирования 1'!D648+'[5]Источник финансирования 2'!D648+'[5]Источник финансирования 3'!D648</f>
        <v>0</v>
      </c>
      <c r="D652" s="23">
        <f>'[5]Источник финансирования 1'!E648+'[5]Источник финансирования 2'!E648+'[5]Источник финансирования 3'!E648</f>
        <v>0</v>
      </c>
      <c r="E652" s="21" t="s">
        <v>313</v>
      </c>
      <c r="F652" s="23">
        <v>0</v>
      </c>
    </row>
    <row r="653" spans="1:6" s="20" customFormat="1" ht="33.75">
      <c r="A653" s="22" t="s">
        <v>492</v>
      </c>
      <c r="B653" s="22" t="s">
        <v>875</v>
      </c>
      <c r="C653" s="23">
        <f>'[5]Источник финансирования 1'!D649+'[5]Источник финансирования 2'!D649+'[5]Источник финансирования 3'!D649</f>
        <v>0</v>
      </c>
      <c r="D653" s="23">
        <f>'[5]Источник финансирования 1'!E649+'[5]Источник финансирования 2'!E649+'[5]Источник финансирования 3'!E649</f>
        <v>0</v>
      </c>
      <c r="E653" s="21" t="s">
        <v>313</v>
      </c>
      <c r="F653" s="23">
        <v>0</v>
      </c>
    </row>
    <row r="654" spans="1:6" s="20" customFormat="1" ht="33.75">
      <c r="A654" s="22" t="s">
        <v>575</v>
      </c>
      <c r="B654" s="22" t="s">
        <v>876</v>
      </c>
      <c r="C654" s="23">
        <f>'[5]Источник финансирования 1'!D650+'[5]Источник финансирования 2'!D650+'[5]Источник финансирования 3'!D650</f>
        <v>0</v>
      </c>
      <c r="D654" s="23">
        <f>'[5]Источник финансирования 1'!E650+'[5]Источник финансирования 2'!E650+'[5]Источник финансирования 3'!E650</f>
        <v>0</v>
      </c>
      <c r="E654" s="21" t="s">
        <v>313</v>
      </c>
      <c r="F654" s="23">
        <v>0</v>
      </c>
    </row>
    <row r="655" spans="1:6" s="19" customFormat="1" ht="40.5" customHeight="1">
      <c r="A655" s="13" t="s">
        <v>724</v>
      </c>
      <c r="B655" s="14"/>
      <c r="C655" s="8">
        <f>C656</f>
        <v>13227.599999999999</v>
      </c>
      <c r="D655" s="8">
        <f>D656</f>
        <v>13227.419999999998</v>
      </c>
      <c r="E655" s="8" t="s">
        <v>422</v>
      </c>
      <c r="F655" s="8">
        <f>F656</f>
        <v>13227.419999999998</v>
      </c>
    </row>
    <row r="656" spans="1:6" s="19" customFormat="1" ht="42">
      <c r="A656" s="3" t="s">
        <v>308</v>
      </c>
      <c r="B656" s="3" t="s">
        <v>725</v>
      </c>
      <c r="C656" s="4">
        <f>SUM(C657:C661)</f>
        <v>13227.599999999999</v>
      </c>
      <c r="D656" s="4">
        <f>SUM(D657:D661)</f>
        <v>13227.419999999998</v>
      </c>
      <c r="E656" s="11" t="s">
        <v>422</v>
      </c>
      <c r="F656" s="4">
        <f>SUM(F657:F661)</f>
        <v>13227.419999999998</v>
      </c>
    </row>
    <row r="657" spans="1:6" s="20" customFormat="1" ht="33.75">
      <c r="A657" s="22" t="s">
        <v>314</v>
      </c>
      <c r="B657" s="22" t="s">
        <v>726</v>
      </c>
      <c r="C657" s="23">
        <v>0</v>
      </c>
      <c r="D657" s="23">
        <v>0</v>
      </c>
      <c r="E657" s="21" t="s">
        <v>313</v>
      </c>
      <c r="F657" s="23">
        <v>0</v>
      </c>
    </row>
    <row r="658" spans="1:6" s="20" customFormat="1" ht="33.75">
      <c r="A658" s="22" t="s">
        <v>316</v>
      </c>
      <c r="B658" s="22" t="s">
        <v>727</v>
      </c>
      <c r="C658" s="23">
        <v>2021.2</v>
      </c>
      <c r="D658" s="23">
        <v>2021.1</v>
      </c>
      <c r="E658" s="21" t="s">
        <v>728</v>
      </c>
      <c r="F658" s="23">
        <v>2021.1</v>
      </c>
    </row>
    <row r="659" spans="1:6" s="20" customFormat="1" ht="45">
      <c r="A659" s="22" t="s">
        <v>322</v>
      </c>
      <c r="B659" s="22" t="s">
        <v>729</v>
      </c>
      <c r="C659" s="23">
        <v>4295.2</v>
      </c>
      <c r="D659" s="23">
        <v>4295.12</v>
      </c>
      <c r="E659" s="21" t="s">
        <v>310</v>
      </c>
      <c r="F659" s="23">
        <v>4295.12</v>
      </c>
    </row>
    <row r="660" spans="1:6" s="20" customFormat="1" ht="33.75">
      <c r="A660" s="22" t="s">
        <v>324</v>
      </c>
      <c r="B660" s="22" t="s">
        <v>730</v>
      </c>
      <c r="C660" s="23">
        <v>6911.2</v>
      </c>
      <c r="D660" s="23">
        <v>6911.2</v>
      </c>
      <c r="E660" s="21" t="s">
        <v>310</v>
      </c>
      <c r="F660" s="23">
        <v>6911.2</v>
      </c>
    </row>
    <row r="661" spans="1:6" s="20" customFormat="1" ht="33.75">
      <c r="A661" s="22" t="s">
        <v>490</v>
      </c>
      <c r="B661" s="22" t="s">
        <v>731</v>
      </c>
      <c r="C661" s="23">
        <v>0</v>
      </c>
      <c r="D661" s="23">
        <v>0</v>
      </c>
      <c r="E661" s="21" t="s">
        <v>313</v>
      </c>
      <c r="F661" s="23">
        <v>0</v>
      </c>
    </row>
    <row r="662" spans="1:6" s="20" customFormat="1" ht="12.75">
      <c r="A662" s="24"/>
      <c r="B662" s="24"/>
      <c r="C662" s="25"/>
      <c r="D662" s="25"/>
      <c r="E662" s="26"/>
      <c r="F662" s="25"/>
    </row>
  </sheetData>
  <sheetProtection/>
  <mergeCells count="16">
    <mergeCell ref="A401:B401"/>
    <mergeCell ref="A462:B462"/>
    <mergeCell ref="A481:B481"/>
    <mergeCell ref="A499:B499"/>
    <mergeCell ref="A525:B525"/>
    <mergeCell ref="A655:B655"/>
    <mergeCell ref="A534:B534"/>
    <mergeCell ref="A39:B39"/>
    <mergeCell ref="A79:B79"/>
    <mergeCell ref="A154:B154"/>
    <mergeCell ref="A254:B254"/>
    <mergeCell ref="A1:F1"/>
    <mergeCell ref="A7:F7"/>
    <mergeCell ref="A8:B8"/>
    <mergeCell ref="A3:F3"/>
    <mergeCell ref="A2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Паранина Н. В.</cp:lastModifiedBy>
  <cp:lastPrinted>2016-04-04T08:30:08Z</cp:lastPrinted>
  <dcterms:created xsi:type="dcterms:W3CDTF">2016-04-02T08:45:59Z</dcterms:created>
  <dcterms:modified xsi:type="dcterms:W3CDTF">2016-04-04T08:30:13Z</dcterms:modified>
  <cp:category/>
  <cp:version/>
  <cp:contentType/>
  <cp:contentStatus/>
</cp:coreProperties>
</file>