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октябрь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'октябрь'!$A$1:$I$45</definedName>
  </definedNames>
  <calcPr fullCalcOnLoad="1"/>
</workbook>
</file>

<file path=xl/sharedStrings.xml><?xml version="1.0" encoding="utf-8"?>
<sst xmlns="http://schemas.openxmlformats.org/spreadsheetml/2006/main" count="223" uniqueCount="138">
  <si>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</si>
  <si>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</si>
  <si>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</si>
  <si>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</si>
  <si>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</si>
  <si>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</si>
  <si>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</si>
  <si>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</si>
  <si>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</si>
  <si>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</si>
  <si>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</si>
  <si>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</si>
  <si>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</si>
  <si>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</si>
  <si>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</si>
  <si>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</si>
  <si>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</si>
  <si>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</si>
  <si>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</si>
  <si>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</si>
  <si>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</si>
  <si>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</si>
  <si>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</si>
  <si>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</si>
  <si>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</si>
  <si>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</si>
  <si>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</si>
  <si>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</si>
  <si>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</si>
  <si>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</si>
  <si>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</si>
  <si>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</si>
  <si>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</si>
  <si>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</si>
  <si>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</si>
  <si>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</si>
  <si>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</si>
  <si>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</si>
  <si>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</si>
  <si>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</si>
  <si>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</si>
  <si>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</si>
  <si>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</si>
  <si>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</si>
  <si>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</si>
  <si>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</si>
  <si>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</si>
  <si>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</si>
  <si>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</si>
  <si>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</si>
  <si>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</si>
  <si>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</si>
  <si>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</si>
  <si>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</si>
  <si>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</si>
  <si>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</si>
  <si>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</si>
  <si>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</si>
  <si>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</si>
  <si>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</si>
  <si>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</si>
  <si>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</si>
  <si>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</si>
  <si>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</si>
  <si>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</si>
  <si>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</si>
  <si>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</si>
  <si>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</si>
  <si>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</si>
  <si>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</si>
  <si>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</si>
  <si>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</si>
  <si>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</si>
  <si>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</si>
  <si>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</si>
  <si>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</si>
  <si>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</si>
  <si>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</si>
  <si>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</si>
  <si>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</si>
  <si>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</si>
  <si>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</si>
  <si>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</si>
  <si>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</si>
  <si>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</si>
  <si>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</si>
  <si>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</si>
  <si>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</si>
  <si>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</si>
  <si>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</si>
  <si>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</si>
  <si>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</si>
  <si>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</si>
  <si>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</si>
  <si>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</si>
  <si>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Единый  налог  на  вмененный  доход  для отдельных видов деятельности</t>
  </si>
  <si>
    <t xml:space="preserve">Земельный налог </t>
  </si>
  <si>
    <t>Государственная пошлина</t>
  </si>
  <si>
    <t>Доходы от размещения  средств бюджетов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</si>
  <si>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</si>
  <si>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</si>
  <si>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</si>
  <si>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Прочие поступления от использования имущества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</si>
  <si>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</si>
  <si>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</si>
  <si>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>Платежи от государственных и муниципальных унитарных предприятий</t>
  </si>
  <si>
    <t>Доходы от сдачи в аренду имущества, находящегося в оперативном управлении</t>
  </si>
  <si>
    <t>Прочие доходы от оказания платных усллуг получателей средств бюджетов городских округов и компесация затрат бюджетов г/о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</si>
  <si>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</si>
  <si>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</si>
  <si>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</si>
  <si>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</si>
  <si>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</si>
  <si>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</si>
  <si>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</si>
  <si>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</si>
  <si>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</si>
  <si>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Налог на прибыль организаций</t>
  </si>
  <si>
    <t>Налог, взимаемый в связи с применением упрощенной системы налогообложения</t>
  </si>
  <si>
    <t>Налог на имущество организаций</t>
  </si>
  <si>
    <t>Доходы от реализации имущества</t>
  </si>
  <si>
    <t>Доходы от продажи земельных участков</t>
  </si>
  <si>
    <t xml:space="preserve">Доходы, получаемые в виде арендной платы за земли, а также ср-ва от продажи права на закле договоров аренды за земли, нах. в соб.г/о </t>
  </si>
  <si>
    <t>Бюджетные назначения 2013 года</t>
  </si>
  <si>
    <t xml:space="preserve">Единый  сельскохозяйственный налог </t>
  </si>
  <si>
    <t>Доходы в виде прибыли, находящейся на доли в уставных (складочных) капиталах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</si>
  <si>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</si>
  <si>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</si>
  <si>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зем. участки, гос.соб. </t>
  </si>
  <si>
    <r>
      <t>%</t>
    </r>
    <r>
      <rPr>
        <b/>
        <sz val="10"/>
        <rFont val="Arial Cyr"/>
        <family val="2"/>
      </rPr>
      <t xml:space="preserve">                             исполнения      2013 года</t>
    </r>
  </si>
  <si>
    <t>Бюджетные назначения 2014 года</t>
  </si>
  <si>
    <r>
      <t>%</t>
    </r>
    <r>
      <rPr>
        <b/>
        <sz val="10"/>
        <rFont val="Arial Cyr"/>
        <family val="2"/>
      </rPr>
      <t xml:space="preserve">                             исполнения     2014 года</t>
    </r>
  </si>
  <si>
    <r>
      <t>%</t>
    </r>
    <r>
      <rPr>
        <b/>
        <sz val="10"/>
        <rFont val="Arial Cyr"/>
        <family val="2"/>
      </rPr>
      <t xml:space="preserve">                             исполнения                                 2014г./2013г. </t>
    </r>
  </si>
  <si>
    <t>Откл. 2014г.                            и 2013г.   тыс.руб.</t>
  </si>
  <si>
    <t>Акцизы под подакзивным товарам</t>
  </si>
  <si>
    <t xml:space="preserve">Исполнено   на 01.11.2013 </t>
  </si>
  <si>
    <t xml:space="preserve">Исполнено   на 01.11.2014 </t>
  </si>
  <si>
    <t xml:space="preserve">                                                                                        Сравнительный анализ исполнения доходов бюджета  с аналогичным периодом прошлого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</si>
</sst>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&quot;р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44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3" fontId="0" fillId="0" borderId="22" xfId="0" applyNumberForma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2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7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3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75" fontId="0" fillId="0" borderId="22" xfId="0" applyNumberFormat="1" applyBorder="1" applyAlignment="1">
      <alignment horizontal="center"/>
    </xf>
    <xf numFmtId="172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3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73" fontId="0" fillId="0" borderId="32" xfId="0" applyNumberFormat="1" applyBorder="1" applyAlignment="1">
      <alignment/>
    </xf>
    <xf numFmtId="175" fontId="0" fillId="0" borderId="33" xfId="0" applyNumberFormat="1" applyBorder="1" applyAlignment="1">
      <alignment horizontal="center"/>
    </xf>
    <xf numFmtId="172" fontId="0" fillId="0" borderId="34" xfId="0" applyNumberFormat="1" applyBorder="1" applyAlignment="1">
      <alignment/>
    </xf>
    <xf numFmtId="172" fontId="0" fillId="0" borderId="34" xfId="0" applyNumberFormat="1" applyFon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33" xfId="0" applyNumberFormat="1" applyBorder="1" applyAlignment="1">
      <alignment/>
    </xf>
    <xf numFmtId="173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73" fontId="0" fillId="0" borderId="33" xfId="0" applyNumberFormat="1" applyBorder="1" applyAlignment="1">
      <alignment/>
    </xf>
    <xf numFmtId="173" fontId="0" fillId="0" borderId="25" xfId="0" applyNumberFormat="1" applyBorder="1" applyAlignment="1">
      <alignment/>
    </xf>
    <xf numFmtId="172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73" fontId="0" fillId="0" borderId="35" xfId="0" applyNumberFormat="1" applyBorder="1" applyAlignment="1">
      <alignment/>
    </xf>
    <xf numFmtId="173" fontId="0" fillId="0" borderId="36" xfId="0" applyNumberForma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37" xfId="0" applyNumberFormat="1" applyFon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38" xfId="0" applyNumberFormat="1" applyBorder="1" applyAlignment="1">
      <alignment/>
    </xf>
    <xf numFmtId="173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73" fontId="0" fillId="0" borderId="38" xfId="0" applyNumberFormat="1" applyBorder="1" applyAlignment="1">
      <alignment/>
    </xf>
    <xf numFmtId="173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73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5" fontId="0" fillId="0" borderId="21" xfId="0" applyNumberFormat="1" applyFont="1" applyBorder="1" applyAlignment="1">
      <alignment/>
    </xf>
    <xf numFmtId="175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75" fontId="0" fillId="0" borderId="24" xfId="0" applyNumberFormat="1" applyBorder="1" applyAlignment="1">
      <alignment/>
    </xf>
    <xf numFmtId="175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75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39" xfId="0" applyNumberFormat="1" applyBorder="1" applyAlignment="1">
      <alignment/>
    </xf>
    <xf numFmtId="175" fontId="0" fillId="0" borderId="4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75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5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3" fontId="0" fillId="0" borderId="19" xfId="0" applyNumberFormat="1" applyBorder="1" applyAlignment="1">
      <alignment/>
    </xf>
    <xf numFmtId="173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72" fontId="0" fillId="0" borderId="28" xfId="0" applyNumberFormat="1" applyBorder="1" applyAlignment="1">
      <alignment/>
    </xf>
    <xf numFmtId="175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75" fontId="0" fillId="0" borderId="32" xfId="0" applyNumberFormat="1" applyFont="1" applyBorder="1" applyAlignment="1">
      <alignment/>
    </xf>
    <xf numFmtId="175" fontId="0" fillId="0" borderId="34" xfId="0" applyNumberFormat="1" applyFont="1" applyBorder="1" applyAlignment="1">
      <alignment/>
    </xf>
    <xf numFmtId="175" fontId="0" fillId="0" borderId="33" xfId="0" applyNumberFormat="1" applyBorder="1" applyAlignment="1">
      <alignment/>
    </xf>
    <xf numFmtId="175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75" fontId="0" fillId="0" borderId="25" xfId="0" applyNumberFormat="1" applyFont="1" applyBorder="1" applyAlignment="1">
      <alignment/>
    </xf>
    <xf numFmtId="172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75" fontId="0" fillId="0" borderId="23" xfId="0" applyNumberFormat="1" applyFont="1" applyBorder="1" applyAlignment="1">
      <alignment/>
    </xf>
    <xf numFmtId="175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72" fontId="0" fillId="0" borderId="46" xfId="0" applyNumberFormat="1" applyFont="1" applyBorder="1" applyAlignment="1">
      <alignment horizontal="center"/>
    </xf>
    <xf numFmtId="175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75" fontId="1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wrapText="1"/>
    </xf>
    <xf numFmtId="172" fontId="0" fillId="0" borderId="46" xfId="0" applyNumberFormat="1" applyBorder="1" applyAlignment="1">
      <alignment horizontal="center"/>
    </xf>
    <xf numFmtId="175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72" fontId="1" fillId="0" borderId="46" xfId="0" applyNumberFormat="1" applyFont="1" applyBorder="1" applyAlignment="1">
      <alignment horizontal="center"/>
    </xf>
    <xf numFmtId="172" fontId="0" fillId="0" borderId="46" xfId="0" applyNumberFormat="1" applyBorder="1" applyAlignment="1">
      <alignment/>
    </xf>
    <xf numFmtId="172" fontId="1" fillId="0" borderId="46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175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left" vertical="center"/>
    </xf>
    <xf numFmtId="4" fontId="0" fillId="0" borderId="46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>
      <alignment/>
    </xf>
    <xf numFmtId="172" fontId="9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47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2" t="s">
        <v>79</v>
      </c>
      <c r="D2" s="132"/>
      <c r="E2" s="132"/>
      <c r="F2" s="133"/>
      <c r="G2" s="132"/>
      <c r="H2" s="133"/>
    </row>
    <row r="3" spans="2:8" ht="12.75">
      <c r="B3" s="131"/>
      <c r="C3" s="131"/>
      <c r="D3" s="131"/>
      <c r="E3" s="132"/>
      <c r="F3" s="133"/>
      <c r="G3" s="132"/>
      <c r="H3" s="134"/>
    </row>
    <row r="4" spans="2:8" ht="12.75">
      <c r="B4" s="131"/>
      <c r="C4" s="131"/>
      <c r="D4" s="131"/>
      <c r="E4" s="132"/>
      <c r="F4" s="132"/>
      <c r="G4" s="132"/>
      <c r="H4" s="134"/>
    </row>
    <row r="5" spans="1:8" ht="12.75">
      <c r="A5" s="134"/>
      <c r="B5" s="136"/>
      <c r="C5" s="137"/>
      <c r="D5" s="135"/>
      <c r="E5" s="135"/>
      <c r="F5" s="135" t="s">
        <v>55</v>
      </c>
      <c r="G5" s="132"/>
      <c r="H5" s="134"/>
    </row>
    <row r="6" spans="1:6" ht="12.75">
      <c r="A6" s="134"/>
      <c r="B6" s="138" t="s">
        <v>78</v>
      </c>
      <c r="C6" s="139"/>
      <c r="D6" s="140" t="s">
        <v>85</v>
      </c>
      <c r="E6" s="140" t="s">
        <v>86</v>
      </c>
      <c r="F6" s="35"/>
    </row>
    <row r="7" spans="1:6" ht="12.75">
      <c r="A7" s="134"/>
      <c r="B7" s="136" t="s">
        <v>84</v>
      </c>
      <c r="C7" s="141"/>
      <c r="D7" s="142">
        <v>100.7</v>
      </c>
      <c r="E7" s="143">
        <v>72.5</v>
      </c>
      <c r="F7" s="143">
        <v>71.9</v>
      </c>
    </row>
    <row r="8" spans="1:6" ht="12.75">
      <c r="A8" s="134"/>
      <c r="B8" s="144" t="s">
        <v>80</v>
      </c>
      <c r="C8" s="145"/>
      <c r="D8" s="146"/>
      <c r="E8" s="15"/>
      <c r="F8" s="15"/>
    </row>
    <row r="9" spans="1:6" ht="12.75">
      <c r="A9" s="134"/>
      <c r="B9" s="144" t="s">
        <v>81</v>
      </c>
      <c r="C9" s="145"/>
      <c r="D9" s="146">
        <v>33.5</v>
      </c>
      <c r="E9" s="15">
        <v>21.1</v>
      </c>
      <c r="F9" s="15">
        <v>62.9</v>
      </c>
    </row>
    <row r="10" spans="1:6" ht="12.75">
      <c r="A10" s="134"/>
      <c r="B10" s="144" t="s">
        <v>82</v>
      </c>
      <c r="C10" s="145"/>
      <c r="D10" s="146">
        <v>33.6</v>
      </c>
      <c r="E10" s="15">
        <v>20.9</v>
      </c>
      <c r="F10" s="15">
        <v>62.2</v>
      </c>
    </row>
    <row r="11" spans="1:6" ht="12.75">
      <c r="A11" s="134"/>
      <c r="B11" s="138" t="s">
        <v>83</v>
      </c>
      <c r="C11" s="139"/>
      <c r="D11" s="140">
        <v>33.6</v>
      </c>
      <c r="E11" s="35">
        <v>27.4</v>
      </c>
      <c r="F11" s="35">
        <v>81.5</v>
      </c>
    </row>
    <row r="12" spans="1:6" ht="12.75">
      <c r="A12" s="134"/>
      <c r="B12" s="134"/>
      <c r="C12" s="134"/>
      <c r="D12" s="134"/>
      <c r="E12" s="134"/>
      <c r="F12" s="134"/>
    </row>
    <row r="13" spans="1:6" ht="12.75">
      <c r="A13" s="134"/>
      <c r="B13" s="134"/>
      <c r="C13" s="134"/>
      <c r="D13" s="134"/>
      <c r="E13" s="134"/>
      <c r="F13" s="134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9"/>
      <c r="C3" s="179"/>
      <c r="D3" s="179"/>
    </row>
    <row r="4" spans="2:4" s="8" customFormat="1" ht="12.75">
      <c r="B4" s="179"/>
      <c r="C4" s="179"/>
      <c r="D4" s="179"/>
    </row>
    <row r="5" spans="2:4" s="8" customFormat="1" ht="12.75">
      <c r="B5" s="179"/>
      <c r="C5" s="179"/>
      <c r="D5" s="179"/>
    </row>
    <row r="6" spans="1:4" ht="12.75">
      <c r="A6" s="108"/>
      <c r="B6" s="179"/>
      <c r="C6" s="179"/>
      <c r="D6" s="179"/>
    </row>
    <row r="7" spans="1:4" ht="15">
      <c r="A7" s="14"/>
      <c r="B7" s="179"/>
      <c r="C7" s="179"/>
      <c r="D7" s="179"/>
    </row>
    <row r="8" spans="1:4" ht="15.75">
      <c r="A8" s="122" t="s">
        <v>75</v>
      </c>
      <c r="B8" s="179"/>
      <c r="C8" s="179"/>
      <c r="D8" s="179"/>
    </row>
    <row r="9" spans="1:4" ht="15.75">
      <c r="A9" s="130" t="s">
        <v>77</v>
      </c>
      <c r="B9" s="179"/>
      <c r="C9" s="179"/>
      <c r="D9" s="179"/>
    </row>
    <row r="10" spans="1:4" ht="15.75">
      <c r="A10" s="13"/>
      <c r="B10" s="116"/>
      <c r="C10" s="116"/>
      <c r="D10" s="116"/>
    </row>
    <row r="11" spans="1:4" ht="16.5" thickBot="1">
      <c r="A11" s="13"/>
      <c r="B11" s="116"/>
      <c r="C11" s="116"/>
      <c r="D11" s="116"/>
    </row>
    <row r="12" spans="1:4" ht="12.75">
      <c r="A12" s="51"/>
      <c r="B12" s="18" t="s">
        <v>62</v>
      </c>
      <c r="C12" s="18" t="s">
        <v>63</v>
      </c>
      <c r="D12" s="54" t="s">
        <v>55</v>
      </c>
    </row>
    <row r="13" spans="1:4" ht="12.75">
      <c r="A13" s="52" t="s">
        <v>11</v>
      </c>
      <c r="B13" s="117" t="s">
        <v>70</v>
      </c>
      <c r="C13" s="119" t="s">
        <v>64</v>
      </c>
      <c r="D13" s="112" t="s">
        <v>56</v>
      </c>
    </row>
    <row r="14" spans="1:4" ht="13.5" thickBot="1">
      <c r="A14" s="49"/>
      <c r="B14" s="41" t="s">
        <v>71</v>
      </c>
      <c r="C14" s="118">
        <v>38078</v>
      </c>
      <c r="D14" s="56"/>
    </row>
    <row r="15" spans="1:4" ht="13.5" thickBot="1">
      <c r="A15" s="88">
        <v>1</v>
      </c>
      <c r="B15" s="111">
        <v>2</v>
      </c>
      <c r="C15" s="115">
        <v>3</v>
      </c>
      <c r="D15" s="88">
        <v>4</v>
      </c>
    </row>
    <row r="16" spans="1:4" ht="15.75" customHeight="1">
      <c r="A16" s="99" t="s">
        <v>0</v>
      </c>
      <c r="B16" s="37"/>
      <c r="C16" s="37"/>
      <c r="D16" s="48"/>
    </row>
    <row r="17" spans="1:4" ht="12.75">
      <c r="A17" s="90" t="s">
        <v>68</v>
      </c>
      <c r="B17" s="34">
        <v>8200</v>
      </c>
      <c r="C17" s="31">
        <v>4869.2</v>
      </c>
      <c r="D17" s="123">
        <f>C17/B17/100%</f>
        <v>0.5938048780487805</v>
      </c>
    </row>
    <row r="18" spans="1:4" ht="12.75">
      <c r="A18" s="90" t="s">
        <v>69</v>
      </c>
      <c r="B18" s="34">
        <v>1800</v>
      </c>
      <c r="C18" s="33">
        <v>1614</v>
      </c>
      <c r="D18" s="123">
        <f>C18/B18/100%</f>
        <v>0.8966666666666666</v>
      </c>
    </row>
    <row r="19" spans="1:4" ht="12.75">
      <c r="A19" s="90" t="s">
        <v>37</v>
      </c>
      <c r="B19" s="27">
        <v>45000</v>
      </c>
      <c r="C19" s="27">
        <v>25495.9</v>
      </c>
      <c r="D19" s="123">
        <f aca="true" t="shared" si="0" ref="D19:D35">C19/B19/100%</f>
        <v>0.5665755555555556</v>
      </c>
    </row>
    <row r="20" spans="1:4" ht="12.75">
      <c r="A20" s="91" t="s">
        <v>65</v>
      </c>
      <c r="B20" s="27">
        <v>337.5</v>
      </c>
      <c r="C20" s="25">
        <v>645.2</v>
      </c>
      <c r="D20" s="123">
        <f t="shared" si="0"/>
        <v>1.911703703703704</v>
      </c>
    </row>
    <row r="21" spans="1:4" ht="12.75">
      <c r="A21" s="91" t="s">
        <v>24</v>
      </c>
      <c r="B21" s="26">
        <v>15</v>
      </c>
      <c r="C21" s="28">
        <v>9.8</v>
      </c>
      <c r="D21" s="123">
        <f t="shared" si="0"/>
        <v>0.6533333333333334</v>
      </c>
    </row>
    <row r="22" spans="1:4" ht="12.75">
      <c r="A22" s="83" t="s">
        <v>19</v>
      </c>
      <c r="B22" s="26">
        <v>675</v>
      </c>
      <c r="C22" s="28">
        <v>2282.6</v>
      </c>
      <c r="D22" s="123">
        <f t="shared" si="0"/>
        <v>3.3816296296296295</v>
      </c>
    </row>
    <row r="23" spans="1:4" ht="12.75">
      <c r="A23" s="90" t="s">
        <v>25</v>
      </c>
      <c r="B23" s="27">
        <v>375</v>
      </c>
      <c r="C23" s="27">
        <v>53.1</v>
      </c>
      <c r="D23" s="123">
        <f t="shared" si="0"/>
        <v>0.1416</v>
      </c>
    </row>
    <row r="24" spans="1:4" ht="12.75">
      <c r="A24" s="90" t="s">
        <v>16</v>
      </c>
      <c r="B24" s="28">
        <v>875</v>
      </c>
      <c r="C24" s="29">
        <v>1213.9</v>
      </c>
      <c r="D24" s="123">
        <f t="shared" si="0"/>
        <v>1.3873142857142857</v>
      </c>
    </row>
    <row r="25" spans="1:4" ht="12.75">
      <c r="A25" s="91" t="s">
        <v>26</v>
      </c>
      <c r="B25" s="26">
        <v>2750</v>
      </c>
      <c r="C25" s="28">
        <v>2669.9</v>
      </c>
      <c r="D25" s="123">
        <f t="shared" si="0"/>
        <v>0.9708727272727273</v>
      </c>
    </row>
    <row r="26" spans="1:4" ht="12.75">
      <c r="A26" s="90" t="s">
        <v>2</v>
      </c>
      <c r="B26" s="26">
        <v>650</v>
      </c>
      <c r="C26" s="28">
        <v>222.9</v>
      </c>
      <c r="D26" s="123">
        <f t="shared" si="0"/>
        <v>0.34292307692307694</v>
      </c>
    </row>
    <row r="27" spans="1:4" ht="12.75">
      <c r="A27" s="90" t="s">
        <v>3</v>
      </c>
      <c r="B27" s="26">
        <v>7760</v>
      </c>
      <c r="C27" s="26">
        <v>779.4</v>
      </c>
      <c r="D27" s="123">
        <f t="shared" si="0"/>
        <v>0.10043814432989691</v>
      </c>
    </row>
    <row r="28" spans="1:4" ht="12.75">
      <c r="A28" s="83" t="s">
        <v>39</v>
      </c>
      <c r="B28" s="30">
        <v>125</v>
      </c>
      <c r="C28" s="29">
        <v>413</v>
      </c>
      <c r="D28" s="123">
        <f t="shared" si="0"/>
        <v>3.304</v>
      </c>
    </row>
    <row r="29" spans="1:4" ht="12.75">
      <c r="A29" s="90" t="s">
        <v>72</v>
      </c>
      <c r="B29" s="31">
        <v>287</v>
      </c>
      <c r="C29" s="31">
        <v>121.3</v>
      </c>
      <c r="D29" s="123">
        <f t="shared" si="0"/>
        <v>0.4226480836236934</v>
      </c>
    </row>
    <row r="30" spans="1:4" ht="12.75">
      <c r="A30" s="91" t="s">
        <v>20</v>
      </c>
      <c r="B30" s="30">
        <v>275</v>
      </c>
      <c r="C30" s="29">
        <v>15.6</v>
      </c>
      <c r="D30" s="123">
        <f t="shared" si="0"/>
        <v>0.05672727272727272</v>
      </c>
    </row>
    <row r="31" spans="1:4" ht="12.75">
      <c r="A31" s="90" t="s">
        <v>13</v>
      </c>
      <c r="B31" s="26">
        <v>300</v>
      </c>
      <c r="C31" s="28">
        <v>317</v>
      </c>
      <c r="D31" s="123">
        <f t="shared" si="0"/>
        <v>1.0566666666666666</v>
      </c>
    </row>
    <row r="32" spans="1:4" ht="12.75">
      <c r="A32" s="90" t="s">
        <v>4</v>
      </c>
      <c r="B32" s="26">
        <v>12.5</v>
      </c>
      <c r="C32" s="28">
        <v>38.3</v>
      </c>
      <c r="D32" s="123">
        <f t="shared" si="0"/>
        <v>3.0639999999999996</v>
      </c>
    </row>
    <row r="33" spans="1:4" ht="12.75">
      <c r="A33" s="90" t="s">
        <v>5</v>
      </c>
      <c r="B33" s="26">
        <v>445</v>
      </c>
      <c r="C33" s="28">
        <v>250.5</v>
      </c>
      <c r="D33" s="123">
        <f t="shared" si="0"/>
        <v>0.5629213483146067</v>
      </c>
    </row>
    <row r="34" spans="1:4" ht="12.75">
      <c r="A34" s="90" t="s">
        <v>61</v>
      </c>
      <c r="B34" s="26">
        <v>272</v>
      </c>
      <c r="C34" s="26">
        <v>3.8</v>
      </c>
      <c r="D34" s="124">
        <f t="shared" si="0"/>
        <v>0.013970588235294117</v>
      </c>
    </row>
    <row r="35" spans="1:4" ht="12.75">
      <c r="A35" s="97" t="s">
        <v>12</v>
      </c>
      <c r="B35" s="29">
        <f>SUM(B17:B34)</f>
        <v>70154</v>
      </c>
      <c r="C35" s="29">
        <f>SUM(C17:C34)</f>
        <v>41015.400000000016</v>
      </c>
      <c r="D35" s="123">
        <f t="shared" si="0"/>
        <v>0.5846480599823248</v>
      </c>
    </row>
    <row r="36" spans="1:4" ht="15.75" customHeight="1">
      <c r="A36" s="100" t="s">
        <v>10</v>
      </c>
      <c r="B36" s="26"/>
      <c r="C36" s="26"/>
      <c r="D36" s="123"/>
    </row>
    <row r="37" spans="1:4" ht="12.75">
      <c r="A37" s="90" t="s">
        <v>29</v>
      </c>
      <c r="B37" s="26">
        <v>16</v>
      </c>
      <c r="C37" s="28">
        <v>10.8</v>
      </c>
      <c r="D37" s="124"/>
    </row>
    <row r="38" spans="1:4" ht="12.75">
      <c r="A38" s="83" t="s">
        <v>33</v>
      </c>
      <c r="B38" s="22"/>
      <c r="C38" s="22"/>
      <c r="D38" s="67"/>
    </row>
    <row r="39" spans="1:4" ht="12.75">
      <c r="A39" s="91" t="s">
        <v>34</v>
      </c>
      <c r="B39" s="23">
        <v>8000</v>
      </c>
      <c r="C39" s="33">
        <v>8994.5</v>
      </c>
      <c r="D39" s="125">
        <f>C39/B39/100%</f>
        <v>1.1243125</v>
      </c>
    </row>
    <row r="40" spans="1:4" ht="12.75">
      <c r="A40" s="90" t="s">
        <v>28</v>
      </c>
      <c r="B40" s="26">
        <v>125</v>
      </c>
      <c r="C40" s="26">
        <v>68.3</v>
      </c>
      <c r="D40" s="123"/>
    </row>
    <row r="41" spans="1:4" ht="12.75">
      <c r="A41" s="83" t="s">
        <v>22</v>
      </c>
      <c r="B41" s="33">
        <v>9925</v>
      </c>
      <c r="C41" s="33">
        <v>6974.7</v>
      </c>
      <c r="D41" s="123">
        <f>C41/B41/100%</f>
        <v>0.7027405541561713</v>
      </c>
    </row>
    <row r="42" spans="1:20" s="7" customFormat="1" ht="12.75">
      <c r="A42" s="90" t="s">
        <v>6</v>
      </c>
      <c r="B42" s="26">
        <v>10901</v>
      </c>
      <c r="C42" s="26">
        <v>10967.2</v>
      </c>
      <c r="D42" s="123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90" t="s">
        <v>73</v>
      </c>
      <c r="B43" s="30">
        <v>75</v>
      </c>
      <c r="C43" s="26"/>
      <c r="D43" s="12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90" t="s">
        <v>66</v>
      </c>
      <c r="B44" s="30"/>
      <c r="C44" s="26"/>
      <c r="D44" s="123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90" t="s">
        <v>74</v>
      </c>
      <c r="B45" s="30">
        <v>37.5</v>
      </c>
      <c r="C45" s="26">
        <v>47.6</v>
      </c>
      <c r="D45" s="123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90" t="s">
        <v>30</v>
      </c>
      <c r="B46" s="30">
        <v>175</v>
      </c>
      <c r="C46" s="26">
        <v>126.9</v>
      </c>
      <c r="D46" s="123">
        <f>C46/B46/100%</f>
        <v>0.7251428571428572</v>
      </c>
    </row>
    <row r="47" spans="1:4" s="8" customFormat="1" ht="12.75">
      <c r="A47" s="90" t="s">
        <v>21</v>
      </c>
      <c r="B47" s="26">
        <v>1000</v>
      </c>
      <c r="C47" s="28">
        <v>956.9</v>
      </c>
      <c r="D47" s="123">
        <f>C47/B47/100%</f>
        <v>0.9569</v>
      </c>
    </row>
    <row r="48" spans="1:4" ht="12.75">
      <c r="A48" s="91" t="s">
        <v>7</v>
      </c>
      <c r="B48" s="26">
        <v>250</v>
      </c>
      <c r="C48" s="26">
        <v>7.3</v>
      </c>
      <c r="D48" s="123">
        <f>C48/B48/100%</f>
        <v>0.0292</v>
      </c>
    </row>
    <row r="49" spans="1:4" ht="13.5" thickBot="1">
      <c r="A49" s="83" t="s">
        <v>8</v>
      </c>
      <c r="B49" s="70">
        <f>SUM(B37:B48)</f>
        <v>30504.5</v>
      </c>
      <c r="C49" s="70">
        <f>SUM(C37:C48)</f>
        <v>28154.2</v>
      </c>
      <c r="D49" s="126">
        <f>C49/B49/100%</f>
        <v>0.9229523512924322</v>
      </c>
    </row>
    <row r="50" spans="1:4" ht="13.5" thickBot="1">
      <c r="A50" s="127" t="s">
        <v>76</v>
      </c>
      <c r="B50" s="129"/>
      <c r="C50" s="29">
        <v>3312.9</v>
      </c>
      <c r="D50" s="128"/>
    </row>
    <row r="51" spans="1:4" ht="12.75">
      <c r="A51" s="47"/>
      <c r="B51" s="36"/>
      <c r="C51" s="36"/>
      <c r="D51" s="109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1">
        <f>C52/B52/100%</f>
        <v>0.7200832517869828</v>
      </c>
    </row>
    <row r="53" spans="1:4" ht="12.75">
      <c r="A53" s="83"/>
      <c r="B53" s="83"/>
      <c r="C53" s="83"/>
      <c r="D53" s="92"/>
    </row>
    <row r="54" spans="1:4" ht="12.75">
      <c r="A54" s="101" t="s">
        <v>38</v>
      </c>
      <c r="B54" s="84">
        <v>35645</v>
      </c>
      <c r="C54" s="84">
        <v>30840</v>
      </c>
      <c r="D54" s="96">
        <f>C54/B54/100%</f>
        <v>0.8651984850610184</v>
      </c>
    </row>
    <row r="55" spans="1:4" ht="12.75">
      <c r="A55" s="83"/>
      <c r="B55" s="97"/>
      <c r="C55" s="97"/>
      <c r="D55" s="105"/>
    </row>
    <row r="56" spans="1:4" ht="13.5" thickBot="1">
      <c r="A56" s="97" t="s">
        <v>67</v>
      </c>
      <c r="B56" s="85">
        <v>80</v>
      </c>
      <c r="C56" s="87"/>
      <c r="D56" s="95">
        <f>C56/B56/100%</f>
        <v>0</v>
      </c>
    </row>
    <row r="57" spans="1:4" ht="12.75">
      <c r="A57" s="47"/>
      <c r="B57" s="47"/>
      <c r="C57" s="37"/>
      <c r="D57" s="98"/>
    </row>
    <row r="58" spans="1:4" ht="13.5" thickBot="1">
      <c r="A58" s="89" t="s">
        <v>9</v>
      </c>
      <c r="B58" s="87">
        <f>SUM(B52:B56)</f>
        <v>136383.5</v>
      </c>
      <c r="C58" s="38">
        <f>SUM(C52:C56)</f>
        <v>103322.50000000001</v>
      </c>
      <c r="D58" s="95">
        <f>C58/B58/100%</f>
        <v>0.7575879780178688</v>
      </c>
    </row>
    <row r="59" spans="1:4" ht="12.75">
      <c r="A59" s="91" t="s">
        <v>60</v>
      </c>
      <c r="B59" s="85">
        <v>1178</v>
      </c>
      <c r="C59" s="113">
        <v>902</v>
      </c>
      <c r="D59" s="92">
        <f>C59/B59/100%</f>
        <v>0.765704584040747</v>
      </c>
    </row>
    <row r="60" spans="1:4" ht="13.5" thickBot="1">
      <c r="A60" s="106" t="s">
        <v>57</v>
      </c>
      <c r="B60" s="75">
        <v>346</v>
      </c>
      <c r="C60" s="114">
        <v>202</v>
      </c>
      <c r="D60" s="104">
        <f>C60/B60/100%</f>
        <v>0.5838150289017341</v>
      </c>
    </row>
    <row r="61" spans="1:4" ht="13.5" thickBot="1">
      <c r="A61" s="110" t="s">
        <v>51</v>
      </c>
      <c r="B61" s="103">
        <f>SUM(B58:B60)</f>
        <v>137907.5</v>
      </c>
      <c r="C61" s="74">
        <f>SUM(C58:C60)</f>
        <v>104426.50000000001</v>
      </c>
      <c r="D61" s="93">
        <f>C61/B61/100%</f>
        <v>0.7572213258887299</v>
      </c>
    </row>
    <row r="62" spans="1:4" ht="12.75">
      <c r="A62" s="102"/>
      <c r="B62" s="11"/>
      <c r="C62" s="11"/>
      <c r="D62" s="107"/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68" ht="12.75">
      <c r="A68" t="s">
        <v>59</v>
      </c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1"/>
      <c r="B9" s="18" t="s">
        <v>14</v>
      </c>
      <c r="C9" s="54" t="s">
        <v>43</v>
      </c>
      <c r="D9" s="18" t="s">
        <v>43</v>
      </c>
    </row>
    <row r="10" spans="1:4" ht="12.75">
      <c r="A10" s="52" t="s">
        <v>11</v>
      </c>
      <c r="B10" s="19" t="s">
        <v>15</v>
      </c>
      <c r="C10" s="55" t="s">
        <v>44</v>
      </c>
      <c r="D10" s="20" t="s">
        <v>15</v>
      </c>
    </row>
    <row r="11" spans="1:4" ht="13.5" thickBot="1">
      <c r="A11" s="49"/>
      <c r="B11" s="41" t="s">
        <v>23</v>
      </c>
      <c r="C11" s="56" t="s">
        <v>45</v>
      </c>
      <c r="D11" s="41" t="s">
        <v>45</v>
      </c>
    </row>
    <row r="12" spans="1:4" ht="12.75">
      <c r="A12" s="53">
        <v>1</v>
      </c>
      <c r="B12" s="43">
        <v>4</v>
      </c>
      <c r="C12" s="57">
        <v>3</v>
      </c>
      <c r="D12" s="16">
        <v>5</v>
      </c>
    </row>
    <row r="13" spans="1:4" ht="15.75" customHeight="1">
      <c r="A13" s="39" t="s">
        <v>0</v>
      </c>
      <c r="B13" s="21"/>
      <c r="C13" s="58"/>
      <c r="D13" s="17"/>
    </row>
    <row r="14" spans="1:4" ht="12.75">
      <c r="A14" s="1" t="s">
        <v>1</v>
      </c>
      <c r="B14" s="59">
        <v>42306</v>
      </c>
      <c r="C14" s="59">
        <v>36076</v>
      </c>
      <c r="D14" s="34">
        <v>45427</v>
      </c>
    </row>
    <row r="15" spans="1:4" ht="12.75">
      <c r="A15" s="2" t="s">
        <v>31</v>
      </c>
      <c r="B15" s="94" t="s">
        <v>52</v>
      </c>
      <c r="C15" s="60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1">
        <v>0.5</v>
      </c>
      <c r="C17" s="72">
        <v>0.39</v>
      </c>
      <c r="D17" s="72">
        <v>0.39</v>
      </c>
    </row>
    <row r="18" spans="1:4" ht="12.75">
      <c r="A18" s="5" t="s">
        <v>24</v>
      </c>
      <c r="B18" s="26">
        <v>120</v>
      </c>
      <c r="C18" s="61">
        <v>97</v>
      </c>
      <c r="D18" s="26">
        <v>97</v>
      </c>
    </row>
    <row r="19" spans="1:7" ht="12.75">
      <c r="A19" s="3" t="s">
        <v>19</v>
      </c>
      <c r="B19" s="26">
        <v>36000</v>
      </c>
      <c r="C19" s="61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2">
        <v>406</v>
      </c>
      <c r="D20" s="27">
        <v>406</v>
      </c>
    </row>
    <row r="21" spans="1:4" ht="12.75">
      <c r="A21" s="3" t="s">
        <v>16</v>
      </c>
      <c r="B21" s="28"/>
      <c r="C21" s="63"/>
      <c r="D21" s="28"/>
    </row>
    <row r="22" spans="1:4" ht="12.75">
      <c r="A22" s="4" t="s">
        <v>17</v>
      </c>
      <c r="B22" s="29">
        <v>444</v>
      </c>
      <c r="C22" s="64">
        <v>376</v>
      </c>
      <c r="D22" s="29">
        <v>376</v>
      </c>
    </row>
    <row r="23" spans="1:4" ht="12.75">
      <c r="A23" s="5" t="s">
        <v>18</v>
      </c>
      <c r="B23" s="30">
        <v>1536</v>
      </c>
      <c r="C23" s="65">
        <v>1023</v>
      </c>
      <c r="D23" s="30">
        <v>1023</v>
      </c>
    </row>
    <row r="24" spans="1:4" ht="12.75">
      <c r="A24" s="5" t="s">
        <v>26</v>
      </c>
      <c r="B24" s="29">
        <v>5115</v>
      </c>
      <c r="C24" s="61">
        <v>4611</v>
      </c>
      <c r="D24" s="26">
        <v>4611</v>
      </c>
    </row>
    <row r="25" spans="1:4" ht="12.75">
      <c r="A25" s="6" t="s">
        <v>2</v>
      </c>
      <c r="B25" s="26">
        <v>869</v>
      </c>
      <c r="C25" s="61">
        <v>3076</v>
      </c>
      <c r="D25" s="26">
        <v>3076</v>
      </c>
    </row>
    <row r="26" spans="1:4" ht="12.75">
      <c r="A26" s="6" t="s">
        <v>3</v>
      </c>
      <c r="B26" s="26">
        <v>10000</v>
      </c>
      <c r="C26" s="61">
        <v>17320</v>
      </c>
      <c r="D26" s="26">
        <v>17320</v>
      </c>
    </row>
    <row r="27" spans="1:4" ht="12.75">
      <c r="A27" s="3" t="s">
        <v>39</v>
      </c>
      <c r="B27" s="30">
        <v>500</v>
      </c>
      <c r="C27" s="65">
        <v>740</v>
      </c>
      <c r="D27" s="30">
        <v>740</v>
      </c>
    </row>
    <row r="28" spans="1:4" ht="12.75">
      <c r="A28" s="6" t="s">
        <v>54</v>
      </c>
      <c r="B28" s="31">
        <v>1500</v>
      </c>
      <c r="C28" s="66">
        <v>1104</v>
      </c>
      <c r="D28" s="31">
        <v>1104</v>
      </c>
    </row>
    <row r="29" spans="1:4" ht="12.75">
      <c r="A29" s="5" t="s">
        <v>20</v>
      </c>
      <c r="B29" s="30">
        <v>550</v>
      </c>
      <c r="C29" s="65">
        <v>1788</v>
      </c>
      <c r="D29" s="30">
        <v>1788</v>
      </c>
    </row>
    <row r="30" spans="1:4" ht="12.75">
      <c r="A30" s="6" t="s">
        <v>13</v>
      </c>
      <c r="B30" s="26">
        <v>1070</v>
      </c>
      <c r="C30" s="61">
        <v>1117</v>
      </c>
      <c r="D30" s="26">
        <v>1117</v>
      </c>
    </row>
    <row r="31" spans="1:4" ht="12.75">
      <c r="A31" s="6" t="s">
        <v>4</v>
      </c>
      <c r="B31" s="26">
        <v>432</v>
      </c>
      <c r="C31" s="61">
        <v>557</v>
      </c>
      <c r="D31" s="26">
        <v>557</v>
      </c>
    </row>
    <row r="32" spans="1:4" ht="12.75">
      <c r="A32" s="6" t="s">
        <v>5</v>
      </c>
      <c r="B32" s="26">
        <v>1000</v>
      </c>
      <c r="C32" s="61">
        <v>2117</v>
      </c>
      <c r="D32" s="26">
        <v>2117</v>
      </c>
    </row>
    <row r="33" spans="1:4" ht="12.75">
      <c r="A33" s="6" t="s">
        <v>46</v>
      </c>
      <c r="B33" s="26">
        <v>500</v>
      </c>
      <c r="C33" s="61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4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1"/>
      <c r="D35" s="26"/>
    </row>
    <row r="36" spans="1:4" ht="12.75">
      <c r="A36" s="6" t="s">
        <v>29</v>
      </c>
      <c r="B36" s="26">
        <v>80</v>
      </c>
      <c r="C36" s="61">
        <v>30</v>
      </c>
      <c r="D36" s="26">
        <v>30</v>
      </c>
    </row>
    <row r="37" spans="1:4" ht="12.75">
      <c r="A37" s="3" t="s">
        <v>33</v>
      </c>
      <c r="B37" s="22"/>
      <c r="C37" s="67"/>
      <c r="D37" s="22"/>
    </row>
    <row r="38" spans="1:4" ht="12.75">
      <c r="A38" s="5" t="s">
        <v>34</v>
      </c>
      <c r="B38" s="23">
        <v>13750</v>
      </c>
      <c r="C38" s="68">
        <v>12420</v>
      </c>
      <c r="D38" s="23">
        <v>12930</v>
      </c>
    </row>
    <row r="39" spans="1:4" ht="12.75">
      <c r="A39" s="3" t="s">
        <v>35</v>
      </c>
      <c r="B39" s="33"/>
      <c r="C39" s="69"/>
      <c r="D39" s="33"/>
    </row>
    <row r="40" spans="1:4" ht="12.75">
      <c r="A40" s="5" t="s">
        <v>36</v>
      </c>
      <c r="B40" s="33">
        <v>200</v>
      </c>
      <c r="C40" s="69"/>
      <c r="D40" s="33"/>
    </row>
    <row r="41" spans="1:4" ht="12.75">
      <c r="A41" s="6" t="s">
        <v>27</v>
      </c>
      <c r="B41" s="26">
        <v>40</v>
      </c>
      <c r="C41" s="61">
        <v>50</v>
      </c>
      <c r="D41" s="26">
        <v>50</v>
      </c>
    </row>
    <row r="42" spans="1:4" ht="12.75">
      <c r="A42" s="6" t="s">
        <v>28</v>
      </c>
      <c r="B42" s="26">
        <v>200</v>
      </c>
      <c r="C42" s="61"/>
      <c r="D42" s="26"/>
    </row>
    <row r="43" spans="1:4" ht="12.75">
      <c r="A43" s="3" t="s">
        <v>22</v>
      </c>
      <c r="B43" s="34">
        <v>23200</v>
      </c>
      <c r="C43" s="69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1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5">
        <v>90</v>
      </c>
      <c r="D45" s="30">
        <v>90</v>
      </c>
    </row>
    <row r="46" spans="1:4" s="8" customFormat="1" ht="12.75">
      <c r="A46" s="6" t="s">
        <v>49</v>
      </c>
      <c r="B46" s="26"/>
      <c r="C46" s="65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5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1">
        <v>2410</v>
      </c>
      <c r="D48" s="26">
        <v>3500</v>
      </c>
    </row>
    <row r="49" spans="1:4" ht="12.75">
      <c r="A49" s="5" t="s">
        <v>7</v>
      </c>
      <c r="B49" s="26">
        <v>350</v>
      </c>
      <c r="C49" s="61">
        <v>300</v>
      </c>
      <c r="D49" s="26">
        <v>1300</v>
      </c>
    </row>
    <row r="50" spans="1:4" ht="13.5" thickBot="1">
      <c r="A50" s="3" t="s">
        <v>8</v>
      </c>
      <c r="B50" s="70">
        <f>SUM(B36:B49)</f>
        <v>45809</v>
      </c>
      <c r="C50" s="64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3"/>
      <c r="C53" s="33"/>
      <c r="D53" s="113"/>
    </row>
    <row r="54" spans="1:4" ht="13.5" thickBot="1">
      <c r="A54" s="152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4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3" t="s">
        <v>50</v>
      </c>
      <c r="B62" s="1"/>
      <c r="C62" s="1"/>
      <c r="D62" s="1"/>
    </row>
    <row r="63" spans="1:4" ht="13.5" thickBot="1">
      <c r="A63" s="86" t="s">
        <v>51</v>
      </c>
      <c r="B63" s="74">
        <f>SUM(B60:B62)</f>
        <v>313797.2</v>
      </c>
      <c r="C63" s="74">
        <f>SUM(C60:C62)</f>
        <v>347044</v>
      </c>
      <c r="D63" s="74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9"/>
      <c r="C3" s="179"/>
      <c r="D3" s="179"/>
    </row>
    <row r="4" spans="2:4" s="8" customFormat="1" ht="12.75">
      <c r="B4" s="179"/>
      <c r="C4" s="179"/>
      <c r="D4" s="179"/>
    </row>
    <row r="5" spans="2:4" s="8" customFormat="1" ht="12.75">
      <c r="B5" s="179"/>
      <c r="C5" s="179"/>
      <c r="D5" s="179"/>
    </row>
    <row r="6" spans="1:4" ht="12.75">
      <c r="A6" s="108"/>
      <c r="B6" s="179"/>
      <c r="C6" s="179"/>
      <c r="D6" s="179"/>
    </row>
    <row r="7" spans="1:4" ht="15">
      <c r="A7" s="14"/>
      <c r="B7" s="179" t="s">
        <v>92</v>
      </c>
      <c r="C7" s="179"/>
      <c r="D7" s="179"/>
    </row>
    <row r="8" spans="1:4" ht="15.75">
      <c r="A8" s="13"/>
      <c r="B8" s="179"/>
      <c r="C8" s="179"/>
      <c r="D8" s="179"/>
    </row>
    <row r="9" spans="1:4" ht="15.75">
      <c r="A9" s="13"/>
      <c r="B9" s="179"/>
      <c r="C9" s="179"/>
      <c r="D9" s="179"/>
    </row>
    <row r="10" spans="1:4" ht="15.75">
      <c r="A10" s="13"/>
      <c r="B10" s="116"/>
      <c r="C10" s="116"/>
      <c r="D10" s="116"/>
    </row>
    <row r="11" spans="1:4" ht="15.75">
      <c r="A11" s="13"/>
      <c r="B11" s="116"/>
      <c r="C11" s="116"/>
      <c r="D11" s="116"/>
    </row>
    <row r="12" spans="1:4" ht="15.75">
      <c r="A12" s="13"/>
      <c r="B12" s="116"/>
      <c r="C12" s="116"/>
      <c r="D12" s="116"/>
    </row>
    <row r="13" spans="1:4" ht="16.5" thickBot="1">
      <c r="A13" s="13"/>
      <c r="B13" s="116"/>
      <c r="C13" s="116"/>
      <c r="D13" s="116"/>
    </row>
    <row r="14" spans="1:4" ht="12.75">
      <c r="A14" s="51"/>
      <c r="B14" s="18" t="s">
        <v>88</v>
      </c>
      <c r="C14" s="18" t="s">
        <v>63</v>
      </c>
      <c r="D14" s="54" t="s">
        <v>55</v>
      </c>
    </row>
    <row r="15" spans="1:4" ht="12.75">
      <c r="A15" s="52" t="s">
        <v>11</v>
      </c>
      <c r="B15" s="117" t="s">
        <v>87</v>
      </c>
      <c r="C15" s="119" t="s">
        <v>64</v>
      </c>
      <c r="D15" s="112" t="s">
        <v>56</v>
      </c>
    </row>
    <row r="16" spans="1:4" ht="13.5" thickBot="1">
      <c r="A16" s="49"/>
      <c r="B16" s="41" t="s">
        <v>71</v>
      </c>
      <c r="C16" s="118">
        <v>38169</v>
      </c>
      <c r="D16" s="56" t="s">
        <v>58</v>
      </c>
    </row>
    <row r="17" spans="1:4" ht="13.5" thickBot="1">
      <c r="A17" s="88">
        <v>1</v>
      </c>
      <c r="B17" s="111">
        <v>2</v>
      </c>
      <c r="C17" s="115">
        <v>3</v>
      </c>
      <c r="D17" s="88">
        <v>4</v>
      </c>
    </row>
    <row r="18" spans="1:4" ht="15.75" customHeight="1">
      <c r="A18" s="147" t="s">
        <v>0</v>
      </c>
      <c r="B18" s="47"/>
      <c r="C18" s="47"/>
      <c r="D18" s="37"/>
    </row>
    <row r="19" spans="1:4" ht="12.75">
      <c r="A19" s="32" t="s">
        <v>68</v>
      </c>
      <c r="B19" s="75">
        <v>15416</v>
      </c>
      <c r="C19" s="82">
        <v>11518.2</v>
      </c>
      <c r="D19" s="92">
        <f aca="true" t="shared" si="0" ref="D19:D36">C19/B19/100%</f>
        <v>0.7471587960560457</v>
      </c>
    </row>
    <row r="20" spans="1:4" ht="12.75">
      <c r="A20" s="32" t="s">
        <v>69</v>
      </c>
      <c r="B20" s="75">
        <v>3384</v>
      </c>
      <c r="C20" s="85">
        <v>3345.5</v>
      </c>
      <c r="D20" s="92">
        <f t="shared" si="0"/>
        <v>0.9886229314420804</v>
      </c>
    </row>
    <row r="21" spans="1:4" ht="12.75">
      <c r="A21" s="32" t="s">
        <v>37</v>
      </c>
      <c r="B21" s="78">
        <v>73600</v>
      </c>
      <c r="C21" s="78">
        <v>65032.3</v>
      </c>
      <c r="D21" s="92">
        <f t="shared" si="0"/>
        <v>0.8835910326086956</v>
      </c>
    </row>
    <row r="22" spans="1:4" ht="12.75">
      <c r="A22" s="42" t="s">
        <v>65</v>
      </c>
      <c r="B22" s="78">
        <v>638</v>
      </c>
      <c r="C22" s="76">
        <v>1298.4</v>
      </c>
      <c r="D22" s="92">
        <f t="shared" si="0"/>
        <v>2.035109717868339</v>
      </c>
    </row>
    <row r="23" spans="1:4" ht="12.75">
      <c r="A23" s="42" t="s">
        <v>24</v>
      </c>
      <c r="B23" s="77">
        <v>30</v>
      </c>
      <c r="C23" s="79">
        <v>34.7</v>
      </c>
      <c r="D23" s="92">
        <f t="shared" si="0"/>
        <v>1.1566666666666667</v>
      </c>
    </row>
    <row r="24" spans="1:4" ht="12.75">
      <c r="A24" s="22" t="s">
        <v>19</v>
      </c>
      <c r="B24" s="77">
        <v>2700</v>
      </c>
      <c r="C24" s="79">
        <v>2362.4</v>
      </c>
      <c r="D24" s="92">
        <f t="shared" si="0"/>
        <v>0.8749629629629629</v>
      </c>
    </row>
    <row r="25" spans="1:4" ht="12.75">
      <c r="A25" s="32" t="s">
        <v>25</v>
      </c>
      <c r="B25" s="78">
        <v>620</v>
      </c>
      <c r="C25" s="78">
        <v>264.4</v>
      </c>
      <c r="D25" s="92">
        <f t="shared" si="0"/>
        <v>0.42645161290322575</v>
      </c>
    </row>
    <row r="26" spans="1:4" ht="12.75">
      <c r="A26" s="32" t="s">
        <v>16</v>
      </c>
      <c r="B26" s="79">
        <v>1700</v>
      </c>
      <c r="C26" s="80">
        <v>2922.3</v>
      </c>
      <c r="D26" s="92">
        <f t="shared" si="0"/>
        <v>1.719</v>
      </c>
    </row>
    <row r="27" spans="1:4" ht="12.75">
      <c r="A27" s="42" t="s">
        <v>26</v>
      </c>
      <c r="B27" s="77">
        <v>5375</v>
      </c>
      <c r="C27" s="79">
        <v>5989.9</v>
      </c>
      <c r="D27" s="92">
        <f t="shared" si="0"/>
        <v>1.1143999999999998</v>
      </c>
    </row>
    <row r="28" spans="1:4" ht="12.75">
      <c r="A28" s="32" t="s">
        <v>2</v>
      </c>
      <c r="B28" s="77">
        <v>1300</v>
      </c>
      <c r="C28" s="79">
        <v>840.9</v>
      </c>
      <c r="D28" s="92">
        <f t="shared" si="0"/>
        <v>0.6468461538461538</v>
      </c>
    </row>
    <row r="29" spans="1:4" ht="12.75">
      <c r="A29" s="22" t="s">
        <v>3</v>
      </c>
      <c r="B29" s="77">
        <v>15700</v>
      </c>
      <c r="C29" s="77">
        <v>7276</v>
      </c>
      <c r="D29" s="92">
        <f t="shared" si="0"/>
        <v>0.46343949044585986</v>
      </c>
    </row>
    <row r="30" spans="1:4" ht="12.75">
      <c r="A30" s="32" t="s">
        <v>39</v>
      </c>
      <c r="B30" s="81">
        <v>250</v>
      </c>
      <c r="C30" s="80">
        <v>525.8</v>
      </c>
      <c r="D30" s="92">
        <f t="shared" si="0"/>
        <v>2.1031999999999997</v>
      </c>
    </row>
    <row r="31" spans="1:4" ht="12.75">
      <c r="A31" s="42" t="s">
        <v>20</v>
      </c>
      <c r="B31" s="81">
        <v>400</v>
      </c>
      <c r="C31" s="77">
        <v>89.9</v>
      </c>
      <c r="D31" s="92">
        <f t="shared" si="0"/>
        <v>0.22475</v>
      </c>
    </row>
    <row r="32" spans="1:4" ht="12.75">
      <c r="A32" s="32" t="s">
        <v>13</v>
      </c>
      <c r="B32" s="77">
        <v>550</v>
      </c>
      <c r="C32" s="79">
        <v>749.9</v>
      </c>
      <c r="D32" s="92">
        <f t="shared" si="0"/>
        <v>1.3634545454545455</v>
      </c>
    </row>
    <row r="33" spans="1:4" ht="12.75">
      <c r="A33" s="32" t="s">
        <v>4</v>
      </c>
      <c r="B33" s="77">
        <v>25</v>
      </c>
      <c r="C33" s="79">
        <v>65.9</v>
      </c>
      <c r="D33" s="92">
        <f t="shared" si="0"/>
        <v>2.636</v>
      </c>
    </row>
    <row r="34" spans="1:4" ht="12.75">
      <c r="A34" s="32" t="s">
        <v>5</v>
      </c>
      <c r="B34" s="77">
        <v>850</v>
      </c>
      <c r="C34" s="79">
        <v>1462.9</v>
      </c>
      <c r="D34" s="92">
        <f t="shared" si="0"/>
        <v>1.721058823529412</v>
      </c>
    </row>
    <row r="35" spans="1:4" ht="12.75">
      <c r="A35" s="32" t="s">
        <v>61</v>
      </c>
      <c r="B35" s="77">
        <v>500</v>
      </c>
      <c r="C35" s="77">
        <v>38.2</v>
      </c>
      <c r="D35" s="150">
        <f t="shared" si="0"/>
        <v>0.07640000000000001</v>
      </c>
    </row>
    <row r="36" spans="1:4" ht="15.75" customHeight="1">
      <c r="A36" s="21" t="s">
        <v>12</v>
      </c>
      <c r="B36" s="80">
        <f>SUM(B19:B35)</f>
        <v>123038</v>
      </c>
      <c r="C36" s="80">
        <f>SUM(C19:C35)</f>
        <v>103817.59999999995</v>
      </c>
      <c r="D36" s="92">
        <f t="shared" si="0"/>
        <v>0.8437848469578499</v>
      </c>
    </row>
    <row r="37" spans="1:4" ht="12.75">
      <c r="A37" s="148" t="s">
        <v>10</v>
      </c>
      <c r="B37" s="77"/>
      <c r="C37" s="77"/>
      <c r="D37" s="92"/>
    </row>
    <row r="38" spans="1:4" ht="12.75">
      <c r="A38" s="32" t="s">
        <v>29</v>
      </c>
      <c r="B38" s="77">
        <v>64</v>
      </c>
      <c r="C38" s="79">
        <v>10.9</v>
      </c>
      <c r="D38" s="151">
        <f>C38/B38/100%</f>
        <v>0.1703125</v>
      </c>
    </row>
    <row r="39" spans="1:4" ht="12.75">
      <c r="A39" s="22" t="s">
        <v>33</v>
      </c>
      <c r="B39" s="83"/>
      <c r="C39" s="83"/>
      <c r="D39" s="22"/>
    </row>
    <row r="40" spans="1:4" ht="12.75">
      <c r="A40" s="42" t="s">
        <v>34</v>
      </c>
      <c r="B40" s="84">
        <v>16000</v>
      </c>
      <c r="C40" s="84">
        <v>21674.2</v>
      </c>
      <c r="D40" s="96">
        <f>C40/B40/100%</f>
        <v>1.3546375</v>
      </c>
    </row>
    <row r="41" spans="1:4" ht="12.75">
      <c r="A41" s="22" t="s">
        <v>22</v>
      </c>
      <c r="B41" s="85">
        <v>19700</v>
      </c>
      <c r="C41" s="85">
        <v>20708.6</v>
      </c>
      <c r="D41" s="92">
        <f>C41/B41/100%</f>
        <v>1.051197969543147</v>
      </c>
    </row>
    <row r="42" spans="1:4" ht="12.75">
      <c r="A42" s="32" t="s">
        <v>6</v>
      </c>
      <c r="B42" s="77">
        <v>18000</v>
      </c>
      <c r="C42" s="77">
        <v>12267.2</v>
      </c>
      <c r="D42" s="92">
        <f>C42/B42/100%</f>
        <v>0.6815111111111112</v>
      </c>
    </row>
    <row r="43" spans="1:4" ht="12.75">
      <c r="A43" s="32" t="s">
        <v>89</v>
      </c>
      <c r="B43" s="81">
        <v>150</v>
      </c>
      <c r="C43" s="77">
        <v>288.3</v>
      </c>
      <c r="D43" s="92">
        <f>C43/B43/100%</f>
        <v>1.9220000000000002</v>
      </c>
    </row>
    <row r="44" spans="1:20" s="7" customFormat="1" ht="12.75">
      <c r="A44" s="32" t="s">
        <v>73</v>
      </c>
      <c r="B44" s="81">
        <v>150</v>
      </c>
      <c r="C44" s="77"/>
      <c r="D44" s="92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1">
        <v>530</v>
      </c>
      <c r="C45" s="77">
        <v>297.6</v>
      </c>
      <c r="D45" s="92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1">
        <v>100</v>
      </c>
      <c r="C46" s="77">
        <v>61.5</v>
      </c>
      <c r="D46" s="92">
        <f>C46/B46/100%</f>
        <v>0.615</v>
      </c>
    </row>
    <row r="47" spans="1:4" s="8" customFormat="1" ht="12.75">
      <c r="A47" s="32" t="s">
        <v>90</v>
      </c>
      <c r="B47" s="81">
        <v>100</v>
      </c>
      <c r="C47" s="77"/>
      <c r="D47" s="92"/>
    </row>
    <row r="48" spans="1:4" s="8" customFormat="1" ht="12.75">
      <c r="A48" s="32" t="s">
        <v>30</v>
      </c>
      <c r="B48" s="81">
        <v>300</v>
      </c>
      <c r="C48" s="77">
        <v>230.6</v>
      </c>
      <c r="D48" s="92">
        <f>C48/B48/100%</f>
        <v>0.7686666666666666</v>
      </c>
    </row>
    <row r="49" spans="1:4" ht="12.75">
      <c r="A49" s="32" t="s">
        <v>21</v>
      </c>
      <c r="B49" s="77">
        <v>2000</v>
      </c>
      <c r="C49" s="79">
        <v>1788.4</v>
      </c>
      <c r="D49" s="92">
        <f>C49/B49/100%</f>
        <v>0.8942</v>
      </c>
    </row>
    <row r="50" spans="1:4" ht="12.75">
      <c r="A50" s="42" t="s">
        <v>7</v>
      </c>
      <c r="B50" s="77">
        <v>400</v>
      </c>
      <c r="C50" s="77">
        <v>11.2</v>
      </c>
      <c r="D50" s="92">
        <f>C50/B50/100%</f>
        <v>0.027999999999999997</v>
      </c>
    </row>
    <row r="51" spans="1:4" ht="13.5" thickBot="1">
      <c r="A51" s="149" t="s">
        <v>8</v>
      </c>
      <c r="B51" s="120">
        <f>SUM(B38:B50)</f>
        <v>57494</v>
      </c>
      <c r="C51" s="120">
        <f>SUM(C38:C50)</f>
        <v>57338.49999999999</v>
      </c>
      <c r="D51" s="104">
        <f>C51/B51/100%</f>
        <v>0.997295369951647</v>
      </c>
    </row>
    <row r="52" spans="1:4" ht="12.75">
      <c r="A52" s="47"/>
      <c r="B52" s="36"/>
      <c r="C52" s="36"/>
      <c r="D52" s="98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5">
        <f>C53/B53/100%</f>
        <v>0.892673321073272</v>
      </c>
    </row>
    <row r="54" spans="1:4" ht="12.75">
      <c r="A54" s="83"/>
      <c r="B54" s="83"/>
      <c r="C54" s="83"/>
      <c r="D54" s="105"/>
    </row>
    <row r="55" spans="1:4" ht="12.75">
      <c r="A55" s="101" t="s">
        <v>38</v>
      </c>
      <c r="B55" s="84">
        <v>65339</v>
      </c>
      <c r="C55" s="84">
        <v>76153.3</v>
      </c>
      <c r="D55" s="96">
        <f>C55/B55/100%</f>
        <v>1.1655106444849173</v>
      </c>
    </row>
    <row r="56" spans="1:4" ht="12.75">
      <c r="A56" s="83"/>
      <c r="B56" s="97"/>
      <c r="C56" s="97"/>
      <c r="D56" s="105"/>
    </row>
    <row r="57" spans="1:4" ht="13.5" thickBot="1">
      <c r="A57" s="97" t="s">
        <v>67</v>
      </c>
      <c r="B57" s="85">
        <v>190</v>
      </c>
      <c r="C57" s="87">
        <v>1510</v>
      </c>
      <c r="D57" s="96">
        <f>C57/B57/100%</f>
        <v>7.947368421052632</v>
      </c>
    </row>
    <row r="58" spans="1:4" ht="12.75">
      <c r="A58" s="47"/>
      <c r="B58" s="47"/>
      <c r="C58" s="37"/>
      <c r="D58" s="98"/>
    </row>
    <row r="59" spans="1:4" ht="13.5" thickBot="1">
      <c r="A59" s="89" t="s">
        <v>9</v>
      </c>
      <c r="B59" s="87">
        <f>SUM(B53:B57)</f>
        <v>246061</v>
      </c>
      <c r="C59" s="38">
        <f>SUM(C53:C57)</f>
        <v>238819.39999999997</v>
      </c>
      <c r="D59" s="95">
        <f>C59/B59/100%</f>
        <v>0.9705698993339049</v>
      </c>
    </row>
    <row r="60" spans="1:4" ht="12.75">
      <c r="A60" s="91" t="s">
        <v>41</v>
      </c>
      <c r="B60" s="85">
        <v>2356</v>
      </c>
      <c r="C60" s="113">
        <v>3907</v>
      </c>
      <c r="D60" s="105">
        <f>C60/B60/100%</f>
        <v>1.6583191850594228</v>
      </c>
    </row>
    <row r="61" spans="1:4" ht="13.5" thickBot="1">
      <c r="A61" s="106" t="s">
        <v>57</v>
      </c>
      <c r="B61" s="75">
        <v>692</v>
      </c>
      <c r="C61" s="114">
        <v>415</v>
      </c>
      <c r="D61" s="104">
        <f>C61/B61/100%</f>
        <v>0.5997109826589595</v>
      </c>
    </row>
    <row r="62" spans="1:4" ht="13.5" thickBot="1">
      <c r="A62" s="110" t="s">
        <v>51</v>
      </c>
      <c r="B62" s="103">
        <f>SUM(B59:B61)</f>
        <v>249109</v>
      </c>
      <c r="C62" s="74">
        <f>SUM(C59:C61)</f>
        <v>243141.39999999997</v>
      </c>
      <c r="D62" s="93">
        <f>C62/B62/100%</f>
        <v>0.976044221605803</v>
      </c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1" max="1" width="62.125" style="0" customWidth="1"/>
    <col min="2" max="2" width="13.25390625" style="0" customWidth="1"/>
    <col min="3" max="3" width="12.625" style="0" customWidth="1"/>
    <col min="4" max="4" width="12.375" style="0" customWidth="1"/>
    <col min="5" max="5" width="15.875" style="0" customWidth="1"/>
    <col min="6" max="6" width="14.875" style="0" customWidth="1"/>
    <col min="7" max="7" width="12.75390625" style="155" customWidth="1"/>
    <col min="8" max="8" width="13.25390625" style="155" customWidth="1"/>
    <col min="9" max="9" width="12.25390625" style="0" customWidth="1"/>
    <col min="10" max="10" width="11.75390625" style="0" hidden="1" customWidth="1"/>
    <col min="11" max="11" width="6.75390625" style="0" hidden="1" customWidth="1"/>
    <col min="12" max="12" width="8.75390625" style="0" hidden="1" customWidth="1"/>
    <col min="13" max="13" width="7.875" style="0" hidden="1" customWidth="1"/>
  </cols>
  <sheetData>
    <row r="1" spans="7:8" ht="0.75" customHeight="1">
      <c r="G1" s="179"/>
      <c r="H1" s="179"/>
    </row>
    <row r="2" spans="1:16" ht="15.75">
      <c r="A2" s="182" t="s">
        <v>137</v>
      </c>
      <c r="B2" s="183"/>
      <c r="C2" s="183"/>
      <c r="D2" s="183"/>
      <c r="E2" s="183"/>
      <c r="F2" s="183"/>
      <c r="G2" s="183"/>
      <c r="H2" s="183"/>
      <c r="I2" s="183"/>
      <c r="J2" s="13"/>
      <c r="K2" s="13"/>
      <c r="L2" s="13"/>
      <c r="M2" s="13"/>
      <c r="N2" s="13"/>
      <c r="O2" s="13"/>
      <c r="P2" s="13"/>
    </row>
    <row r="3" spans="1:10" ht="12.75" customHeight="1">
      <c r="A3" s="184" t="s">
        <v>104</v>
      </c>
      <c r="B3" s="186" t="s">
        <v>123</v>
      </c>
      <c r="C3" s="186" t="s">
        <v>135</v>
      </c>
      <c r="D3" s="187" t="s">
        <v>129</v>
      </c>
      <c r="E3" s="186" t="s">
        <v>130</v>
      </c>
      <c r="F3" s="186" t="s">
        <v>136</v>
      </c>
      <c r="G3" s="187" t="s">
        <v>131</v>
      </c>
      <c r="H3" s="187" t="s">
        <v>132</v>
      </c>
      <c r="I3" s="189" t="s">
        <v>133</v>
      </c>
      <c r="J3" t="s">
        <v>101</v>
      </c>
    </row>
    <row r="4" spans="1:9" ht="12.75">
      <c r="A4" s="185"/>
      <c r="B4" s="186"/>
      <c r="C4" s="186"/>
      <c r="D4" s="188"/>
      <c r="E4" s="186"/>
      <c r="F4" s="186"/>
      <c r="G4" s="188"/>
      <c r="H4" s="187"/>
      <c r="I4" s="189"/>
    </row>
    <row r="5" spans="1:9" ht="17.25" customHeight="1">
      <c r="A5" s="185"/>
      <c r="B5" s="186"/>
      <c r="C5" s="186"/>
      <c r="D5" s="188"/>
      <c r="E5" s="186"/>
      <c r="F5" s="186"/>
      <c r="G5" s="188"/>
      <c r="H5" s="187"/>
      <c r="I5" s="189"/>
    </row>
    <row r="6" spans="1:9" ht="9.75" customHeight="1">
      <c r="A6" s="171">
        <v>1</v>
      </c>
      <c r="B6" s="171">
        <v>5</v>
      </c>
      <c r="C6" s="171">
        <v>6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2">
        <v>9</v>
      </c>
    </row>
    <row r="7" spans="1:9" ht="14.25" customHeight="1">
      <c r="A7" s="174" t="s">
        <v>117</v>
      </c>
      <c r="B7" s="175">
        <v>17926</v>
      </c>
      <c r="C7" s="178">
        <v>19002.7</v>
      </c>
      <c r="D7" s="173">
        <f>C7/B7/100%</f>
        <v>1.060063594778534</v>
      </c>
      <c r="E7" s="175">
        <v>0</v>
      </c>
      <c r="F7" s="176">
        <v>0</v>
      </c>
      <c r="G7" s="173"/>
      <c r="H7" s="162"/>
      <c r="I7" s="177">
        <f>SUM(F7,-C7)</f>
        <v>-19002.7</v>
      </c>
    </row>
    <row r="8" spans="1:15" ht="12.75">
      <c r="A8" s="160" t="s">
        <v>37</v>
      </c>
      <c r="B8" s="158">
        <v>462407</v>
      </c>
      <c r="C8" s="158">
        <v>373967</v>
      </c>
      <c r="D8" s="159">
        <f>C8/B8/100%</f>
        <v>0.8087399195946429</v>
      </c>
      <c r="E8" s="158">
        <v>245745</v>
      </c>
      <c r="F8" s="158">
        <v>204795.2</v>
      </c>
      <c r="G8" s="159">
        <f aca="true" t="shared" si="0" ref="G8:G28">F8/E8/100%</f>
        <v>0.8333646666259741</v>
      </c>
      <c r="H8" s="173">
        <f>F8/C8/100%</f>
        <v>0.5476290688750612</v>
      </c>
      <c r="I8" s="169">
        <f>SUM(F8,-C8)</f>
        <v>-169171.8</v>
      </c>
      <c r="O8" s="50"/>
    </row>
    <row r="9" spans="1:15" ht="12.75">
      <c r="A9" s="160" t="s">
        <v>134</v>
      </c>
      <c r="B9" s="158">
        <v>0</v>
      </c>
      <c r="C9" s="158">
        <v>0</v>
      </c>
      <c r="D9" s="159"/>
      <c r="E9" s="158">
        <v>3801</v>
      </c>
      <c r="F9" s="158">
        <v>2164.1</v>
      </c>
      <c r="G9" s="159">
        <f t="shared" si="0"/>
        <v>0.5693501710076295</v>
      </c>
      <c r="H9" s="173"/>
      <c r="I9" s="169">
        <f>SUM(F9,-C9)</f>
        <v>2164.1</v>
      </c>
      <c r="O9" s="50"/>
    </row>
    <row r="10" spans="1:15" ht="27.75" customHeight="1">
      <c r="A10" s="160" t="s">
        <v>118</v>
      </c>
      <c r="B10" s="158">
        <v>204520</v>
      </c>
      <c r="C10" s="158">
        <v>181872</v>
      </c>
      <c r="D10" s="159">
        <f>C10/B10/100%</f>
        <v>0.8892626637981615</v>
      </c>
      <c r="E10" s="158">
        <v>106162</v>
      </c>
      <c r="F10" s="158">
        <v>104077.4</v>
      </c>
      <c r="G10" s="159">
        <f t="shared" si="0"/>
        <v>0.9803639720427271</v>
      </c>
      <c r="H10" s="159">
        <f>F10/C10/100%</f>
        <v>0.572256312131609</v>
      </c>
      <c r="I10" s="169">
        <f>SUM(F10,-C10)</f>
        <v>-77794.6</v>
      </c>
      <c r="O10" s="50"/>
    </row>
    <row r="11" spans="1:15" ht="25.5">
      <c r="A11" s="160" t="s">
        <v>95</v>
      </c>
      <c r="B11" s="164">
        <v>125296</v>
      </c>
      <c r="C11" s="164">
        <v>114133.1</v>
      </c>
      <c r="D11" s="159">
        <f>C11/B11/100%</f>
        <v>0.9109077703996936</v>
      </c>
      <c r="E11" s="164">
        <v>103925.8</v>
      </c>
      <c r="F11" s="164">
        <v>93710.2</v>
      </c>
      <c r="G11" s="159">
        <f>F11/E11/100%</f>
        <v>0.9017029457555293</v>
      </c>
      <c r="H11" s="159">
        <f>F11/C11/100%</f>
        <v>0.8210606738974057</v>
      </c>
      <c r="I11" s="169">
        <f>SUM(F11,-C11)</f>
        <v>-20422.90000000001</v>
      </c>
      <c r="O11" s="50"/>
    </row>
    <row r="12" spans="1:9" ht="12.75">
      <c r="A12" s="160" t="s">
        <v>124</v>
      </c>
      <c r="B12" s="164"/>
      <c r="C12" s="164">
        <v>92.3</v>
      </c>
      <c r="D12" s="159"/>
      <c r="E12" s="164"/>
      <c r="F12" s="164">
        <v>6.6</v>
      </c>
      <c r="G12" s="159"/>
      <c r="H12" s="159"/>
      <c r="I12" s="169">
        <f aca="true" t="shared" si="1" ref="I12:I32">SUM(F12,-C12)</f>
        <v>-85.7</v>
      </c>
    </row>
    <row r="13" spans="1:9" ht="14.25" customHeight="1">
      <c r="A13" s="160" t="s">
        <v>126</v>
      </c>
      <c r="B13" s="158">
        <v>5000</v>
      </c>
      <c r="C13" s="158">
        <v>1497.2</v>
      </c>
      <c r="D13" s="159">
        <f>C13/B13/100%</f>
        <v>0.29944</v>
      </c>
      <c r="E13" s="158">
        <v>3244</v>
      </c>
      <c r="F13" s="158">
        <v>2933.8</v>
      </c>
      <c r="G13" s="159">
        <f t="shared" si="0"/>
        <v>0.9043773119605426</v>
      </c>
      <c r="H13" s="159">
        <f>F13/C13/100%</f>
        <v>1.9595244456318461</v>
      </c>
      <c r="I13" s="169">
        <f>SUM(F13,-C13)</f>
        <v>1436.6000000000001</v>
      </c>
    </row>
    <row r="14" spans="1:9" ht="12" customHeight="1">
      <c r="A14" s="160" t="s">
        <v>2</v>
      </c>
      <c r="B14" s="164">
        <v>32790</v>
      </c>
      <c r="C14" s="164">
        <v>30950.7</v>
      </c>
      <c r="D14" s="159">
        <f>C14/B14/100%</f>
        <v>0.9439066788655078</v>
      </c>
      <c r="E14" s="164">
        <v>48702.8</v>
      </c>
      <c r="F14" s="164">
        <v>46707.4</v>
      </c>
      <c r="G14" s="159">
        <f t="shared" si="0"/>
        <v>0.9590290496644956</v>
      </c>
      <c r="H14" s="159">
        <f aca="true" t="shared" si="2" ref="H14:H19">F14/C14/100%</f>
        <v>1.50909026290197</v>
      </c>
      <c r="I14" s="169">
        <f t="shared" si="1"/>
        <v>15756.7</v>
      </c>
    </row>
    <row r="15" spans="1:9" ht="12.75">
      <c r="A15" s="160" t="s">
        <v>119</v>
      </c>
      <c r="B15" s="164">
        <v>18264</v>
      </c>
      <c r="C15" s="164">
        <v>17698.3</v>
      </c>
      <c r="D15" s="159">
        <f>C15/B15/100%</f>
        <v>0.96902650021901</v>
      </c>
      <c r="E15" s="164">
        <v>0</v>
      </c>
      <c r="F15" s="164">
        <v>0</v>
      </c>
      <c r="G15" s="159"/>
      <c r="H15" s="162"/>
      <c r="I15" s="169">
        <f>SUM(F15,-C15)</f>
        <v>-17698.3</v>
      </c>
    </row>
    <row r="16" spans="1:9" ht="12.75">
      <c r="A16" s="160" t="s">
        <v>96</v>
      </c>
      <c r="B16" s="164">
        <v>75092.5</v>
      </c>
      <c r="C16" s="164">
        <v>74334.5</v>
      </c>
      <c r="D16" s="159">
        <f>C16/B16/100%</f>
        <v>0.9899057828677964</v>
      </c>
      <c r="E16" s="164">
        <v>103719</v>
      </c>
      <c r="F16" s="164">
        <v>97303.9</v>
      </c>
      <c r="G16" s="159">
        <f t="shared" si="0"/>
        <v>0.9381492301314127</v>
      </c>
      <c r="H16" s="159">
        <f t="shared" si="2"/>
        <v>1.3090005313817943</v>
      </c>
      <c r="I16" s="169">
        <f t="shared" si="1"/>
        <v>22969.399999999994</v>
      </c>
    </row>
    <row r="17" spans="1:9" ht="12.75">
      <c r="A17" s="160" t="s">
        <v>97</v>
      </c>
      <c r="B17" s="164">
        <v>4753</v>
      </c>
      <c r="C17" s="164">
        <v>6466.4</v>
      </c>
      <c r="D17" s="159">
        <f>C17/B17/100%</f>
        <v>1.3604881127708814</v>
      </c>
      <c r="E17" s="164">
        <v>7474</v>
      </c>
      <c r="F17" s="164">
        <v>5377.7</v>
      </c>
      <c r="G17" s="159">
        <f t="shared" si="0"/>
        <v>0.7195210061546695</v>
      </c>
      <c r="H17" s="159">
        <f t="shared" si="2"/>
        <v>0.8316373871087468</v>
      </c>
      <c r="I17" s="169">
        <f t="shared" si="1"/>
        <v>-1088.6999999999998</v>
      </c>
    </row>
    <row r="18" spans="1:9" ht="25.5" customHeight="1">
      <c r="A18" s="160" t="s">
        <v>103</v>
      </c>
      <c r="B18" s="164">
        <v>0</v>
      </c>
      <c r="C18" s="164">
        <v>63.3</v>
      </c>
      <c r="D18" s="159"/>
      <c r="E18" s="164">
        <v>0</v>
      </c>
      <c r="F18" s="164">
        <v>-6</v>
      </c>
      <c r="G18" s="159"/>
      <c r="H18" s="159"/>
      <c r="I18" s="169">
        <f>SUM(F18,-C18)</f>
        <v>-69.3</v>
      </c>
    </row>
    <row r="19" spans="1:9" ht="12.75">
      <c r="A19" s="161" t="s">
        <v>108</v>
      </c>
      <c r="B19" s="168">
        <f>SUM(B7:B18)</f>
        <v>946048.5</v>
      </c>
      <c r="C19" s="168">
        <f>SUM(C7:C18)</f>
        <v>820077.5</v>
      </c>
      <c r="D19" s="162">
        <f aca="true" t="shared" si="3" ref="D19:D43">C19/B19/100%</f>
        <v>0.8668450930369849</v>
      </c>
      <c r="E19" s="168">
        <f>SUM(E7:E18)</f>
        <v>622773.6</v>
      </c>
      <c r="F19" s="168">
        <f>SUM(F7:F18)</f>
        <v>557070.2999999999</v>
      </c>
      <c r="G19" s="162">
        <f t="shared" si="0"/>
        <v>0.8944988997606834</v>
      </c>
      <c r="H19" s="162">
        <f t="shared" si="2"/>
        <v>0.6792898232179275</v>
      </c>
      <c r="I19" s="169">
        <f>SUM(F19,-C19)</f>
        <v>-263007.20000000007</v>
      </c>
    </row>
    <row r="20" spans="1:9" ht="25.5">
      <c r="A20" s="163" t="s">
        <v>125</v>
      </c>
      <c r="B20" s="164">
        <v>60</v>
      </c>
      <c r="C20" s="164">
        <v>0</v>
      </c>
      <c r="D20" s="165">
        <f t="shared" si="3"/>
        <v>0</v>
      </c>
      <c r="E20" s="164">
        <v>0</v>
      </c>
      <c r="F20" s="164">
        <v>0</v>
      </c>
      <c r="G20" s="165"/>
      <c r="H20" s="159">
        <v>0</v>
      </c>
      <c r="I20" s="169">
        <f t="shared" si="1"/>
        <v>0</v>
      </c>
    </row>
    <row r="21" spans="1:9" ht="12.75">
      <c r="A21" s="163" t="s">
        <v>98</v>
      </c>
      <c r="B21" s="164">
        <v>50</v>
      </c>
      <c r="C21" s="164">
        <v>0</v>
      </c>
      <c r="D21" s="165">
        <f t="shared" si="3"/>
        <v>0</v>
      </c>
      <c r="E21" s="164">
        <v>0</v>
      </c>
      <c r="F21" s="164">
        <v>0</v>
      </c>
      <c r="G21" s="165"/>
      <c r="H21" s="159">
        <v>0</v>
      </c>
      <c r="I21" s="169">
        <f t="shared" si="1"/>
        <v>0</v>
      </c>
    </row>
    <row r="22" spans="1:9" ht="22.5" customHeight="1">
      <c r="A22" s="160" t="s">
        <v>128</v>
      </c>
      <c r="B22" s="164">
        <v>200000</v>
      </c>
      <c r="C22" s="164">
        <v>203669.7</v>
      </c>
      <c r="D22" s="165">
        <f t="shared" si="3"/>
        <v>1.0183485</v>
      </c>
      <c r="E22" s="164">
        <v>357320.6</v>
      </c>
      <c r="F22" s="164">
        <v>269402.2</v>
      </c>
      <c r="G22" s="165">
        <f t="shared" si="0"/>
        <v>0.7539509336993166</v>
      </c>
      <c r="H22" s="159">
        <f aca="true" t="shared" si="4" ref="H22:H27">F22/C22/100%</f>
        <v>1.3227406924053995</v>
      </c>
      <c r="I22" s="169">
        <f t="shared" si="1"/>
        <v>65732.5</v>
      </c>
    </row>
    <row r="23" spans="1:9" ht="24.75" customHeight="1">
      <c r="A23" s="160" t="s">
        <v>122</v>
      </c>
      <c r="B23" s="164">
        <v>7508.4</v>
      </c>
      <c r="C23" s="164">
        <v>5153.6</v>
      </c>
      <c r="D23" s="165">
        <f t="shared" si="3"/>
        <v>0.6863779233924672</v>
      </c>
      <c r="E23" s="164">
        <v>7583</v>
      </c>
      <c r="F23" s="164">
        <v>5944.9</v>
      </c>
      <c r="G23" s="165">
        <f t="shared" si="0"/>
        <v>0.7839773176842938</v>
      </c>
      <c r="H23" s="159">
        <f t="shared" si="4"/>
        <v>1.1535431542999066</v>
      </c>
      <c r="I23" s="169">
        <f t="shared" si="1"/>
        <v>791.2999999999993</v>
      </c>
    </row>
    <row r="24" spans="1:9" ht="25.5">
      <c r="A24" s="160" t="s">
        <v>106</v>
      </c>
      <c r="B24" s="164">
        <v>70466</v>
      </c>
      <c r="C24" s="164">
        <v>75090.7</v>
      </c>
      <c r="D24" s="165">
        <f t="shared" si="3"/>
        <v>1.06563023302018</v>
      </c>
      <c r="E24" s="164">
        <v>68435</v>
      </c>
      <c r="F24" s="164">
        <v>80341</v>
      </c>
      <c r="G24" s="165">
        <f t="shared" si="0"/>
        <v>1.1739753050339738</v>
      </c>
      <c r="H24" s="159">
        <f t="shared" si="4"/>
        <v>1.0699194440856192</v>
      </c>
      <c r="I24" s="169">
        <f t="shared" si="1"/>
        <v>5250.300000000003</v>
      </c>
    </row>
    <row r="25" spans="1:9" ht="25.5">
      <c r="A25" s="160" t="s">
        <v>105</v>
      </c>
      <c r="B25" s="164">
        <v>130</v>
      </c>
      <c r="C25" s="164">
        <v>235.9</v>
      </c>
      <c r="D25" s="165">
        <f t="shared" si="3"/>
        <v>1.8146153846153847</v>
      </c>
      <c r="E25" s="164">
        <v>206</v>
      </c>
      <c r="F25" s="164">
        <v>375.7</v>
      </c>
      <c r="G25" s="165">
        <f t="shared" si="0"/>
        <v>1.8237864077669903</v>
      </c>
      <c r="H25" s="159"/>
      <c r="I25" s="169">
        <f t="shared" si="1"/>
        <v>139.79999999999998</v>
      </c>
    </row>
    <row r="26" spans="1:9" ht="12.75">
      <c r="A26" s="160" t="s">
        <v>102</v>
      </c>
      <c r="B26" s="164">
        <v>12700</v>
      </c>
      <c r="C26" s="164">
        <v>7417</v>
      </c>
      <c r="D26" s="165">
        <f t="shared" si="3"/>
        <v>0.584015748031496</v>
      </c>
      <c r="E26" s="164">
        <v>26532</v>
      </c>
      <c r="F26" s="164">
        <v>13174.3</v>
      </c>
      <c r="G26" s="165">
        <f t="shared" si="0"/>
        <v>0.4965437961706618</v>
      </c>
      <c r="H26" s="159">
        <f t="shared" si="4"/>
        <v>1.7762302817850881</v>
      </c>
      <c r="I26" s="169">
        <f t="shared" si="1"/>
        <v>5757.299999999999</v>
      </c>
    </row>
    <row r="27" spans="1:9" ht="12.75">
      <c r="A27" s="160" t="s">
        <v>99</v>
      </c>
      <c r="B27" s="164">
        <v>700</v>
      </c>
      <c r="C27" s="164">
        <v>608.3</v>
      </c>
      <c r="D27" s="165">
        <f t="shared" si="3"/>
        <v>0.8689999999999999</v>
      </c>
      <c r="E27" s="164">
        <v>989</v>
      </c>
      <c r="F27" s="164">
        <v>602.8</v>
      </c>
      <c r="G27" s="165">
        <f t="shared" si="0"/>
        <v>0.609504550050556</v>
      </c>
      <c r="H27" s="159">
        <f t="shared" si="4"/>
        <v>0.9909584086799277</v>
      </c>
      <c r="I27" s="169">
        <f t="shared" si="1"/>
        <v>-5.5</v>
      </c>
    </row>
    <row r="28" spans="1:9" ht="23.25" customHeight="1">
      <c r="A28" s="160" t="s">
        <v>107</v>
      </c>
      <c r="B28" s="164">
        <v>0</v>
      </c>
      <c r="C28" s="164">
        <v>0</v>
      </c>
      <c r="D28" s="165"/>
      <c r="E28" s="164">
        <v>5113.6</v>
      </c>
      <c r="F28" s="164">
        <v>6128.7</v>
      </c>
      <c r="G28" s="159">
        <f t="shared" si="0"/>
        <v>1.1985098560700875</v>
      </c>
      <c r="H28" s="159"/>
      <c r="I28" s="169">
        <f t="shared" si="1"/>
        <v>6128.7</v>
      </c>
    </row>
    <row r="29" spans="1:9" ht="14.25" customHeight="1">
      <c r="A29" s="160" t="s">
        <v>6</v>
      </c>
      <c r="B29" s="164"/>
      <c r="C29" s="164">
        <v>0</v>
      </c>
      <c r="D29" s="165"/>
      <c r="E29" s="164">
        <v>0</v>
      </c>
      <c r="F29" s="164">
        <v>970</v>
      </c>
      <c r="G29" s="159"/>
      <c r="H29" s="159"/>
      <c r="I29" s="169"/>
    </row>
    <row r="30" spans="1:9" ht="14.25" customHeight="1">
      <c r="A30" s="160" t="s">
        <v>120</v>
      </c>
      <c r="B30" s="164">
        <v>48232</v>
      </c>
      <c r="C30" s="164">
        <v>43673.8</v>
      </c>
      <c r="D30" s="165">
        <f t="shared" si="3"/>
        <v>0.9054942776579865</v>
      </c>
      <c r="E30" s="164">
        <v>94400</v>
      </c>
      <c r="F30" s="164">
        <v>41181.8</v>
      </c>
      <c r="G30" s="159">
        <f>F30/E30/100%</f>
        <v>0.43624788135593223</v>
      </c>
      <c r="H30" s="159">
        <f>F30/C30/100%</f>
        <v>0.9429406188607358</v>
      </c>
      <c r="I30" s="169">
        <f t="shared" si="1"/>
        <v>-2492</v>
      </c>
    </row>
    <row r="31" spans="1:9" ht="15" customHeight="1">
      <c r="A31" s="160" t="s">
        <v>121</v>
      </c>
      <c r="B31" s="164">
        <v>10000</v>
      </c>
      <c r="C31" s="164">
        <v>9144.3</v>
      </c>
      <c r="D31" s="165">
        <f t="shared" si="3"/>
        <v>0.91443</v>
      </c>
      <c r="E31" s="164">
        <v>5000</v>
      </c>
      <c r="F31" s="164">
        <v>10966</v>
      </c>
      <c r="G31" s="165">
        <f>F31/E31/100%</f>
        <v>2.1932</v>
      </c>
      <c r="H31" s="159">
        <v>0</v>
      </c>
      <c r="I31" s="169">
        <f t="shared" si="1"/>
        <v>1821.7000000000007</v>
      </c>
    </row>
    <row r="32" spans="1:9" ht="12.75">
      <c r="A32" s="160" t="s">
        <v>100</v>
      </c>
      <c r="B32" s="164">
        <v>11930.5</v>
      </c>
      <c r="C32" s="164">
        <v>10287.4</v>
      </c>
      <c r="D32" s="165">
        <f t="shared" si="3"/>
        <v>0.8622773563555592</v>
      </c>
      <c r="E32" s="164">
        <v>4088</v>
      </c>
      <c r="F32" s="164">
        <v>13105.4</v>
      </c>
      <c r="G32" s="165">
        <f>F32/E32/100%</f>
        <v>3.205821917808219</v>
      </c>
      <c r="H32" s="159">
        <f>F32/C32/100%</f>
        <v>1.2739273285767054</v>
      </c>
      <c r="I32" s="169">
        <f t="shared" si="1"/>
        <v>2818</v>
      </c>
    </row>
    <row r="33" spans="1:9" ht="12.75">
      <c r="A33" s="160" t="s">
        <v>7</v>
      </c>
      <c r="B33" s="164">
        <v>0</v>
      </c>
      <c r="C33" s="164">
        <v>245.5</v>
      </c>
      <c r="D33" s="159">
        <v>0</v>
      </c>
      <c r="E33" s="164">
        <v>0</v>
      </c>
      <c r="F33" s="164">
        <v>84.7</v>
      </c>
      <c r="G33" s="159"/>
      <c r="H33" s="159"/>
      <c r="I33" s="169">
        <f>SUM(F33,-C33)</f>
        <v>-160.8</v>
      </c>
    </row>
    <row r="34" spans="1:9" ht="12.75">
      <c r="A34" s="161" t="s">
        <v>109</v>
      </c>
      <c r="B34" s="168">
        <f>SUM(B20:B33)</f>
        <v>361776.9</v>
      </c>
      <c r="C34" s="168">
        <f>SUM(C20:C33)</f>
        <v>355526.2</v>
      </c>
      <c r="D34" s="162">
        <f t="shared" si="3"/>
        <v>0.9827222246638743</v>
      </c>
      <c r="E34" s="168">
        <f>SUM(E20:E33)</f>
        <v>569667.2</v>
      </c>
      <c r="F34" s="168">
        <f>SUM(F20:F33)</f>
        <v>442277.50000000006</v>
      </c>
      <c r="G34" s="162">
        <f>F34/E34/100%</f>
        <v>0.7763787348121852</v>
      </c>
      <c r="H34" s="162">
        <f>F34/C34/100%</f>
        <v>1.2440081771751281</v>
      </c>
      <c r="I34" s="170">
        <f>SUM(F34,-C34)</f>
        <v>86751.30000000005</v>
      </c>
    </row>
    <row r="35" spans="1:9" ht="12.75">
      <c r="A35" s="161" t="s">
        <v>110</v>
      </c>
      <c r="B35" s="168">
        <f>SUM(B19+B34)</f>
        <v>1307825.4</v>
      </c>
      <c r="C35" s="168">
        <f>SUM(C19+C34)</f>
        <v>1175603.7</v>
      </c>
      <c r="D35" s="162">
        <f t="shared" si="3"/>
        <v>0.8988995778794325</v>
      </c>
      <c r="E35" s="168">
        <f>SUM(E19+E34)</f>
        <v>1192440.7999999998</v>
      </c>
      <c r="F35" s="168">
        <f>SUM(F19+F34)</f>
        <v>999347.8</v>
      </c>
      <c r="G35" s="162">
        <f>F35/E35/100%</f>
        <v>0.8380691100136797</v>
      </c>
      <c r="H35" s="162">
        <f>F35/C35/100%</f>
        <v>0.8500720098107892</v>
      </c>
      <c r="I35" s="170">
        <f>SUM(F35,-C35)</f>
        <v>-176255.8999999999</v>
      </c>
    </row>
    <row r="36" spans="1:9" ht="12.75">
      <c r="A36" s="161" t="s">
        <v>111</v>
      </c>
      <c r="B36" s="168">
        <f>SUM(B37:B42)</f>
        <v>939218.0000000001</v>
      </c>
      <c r="C36" s="168">
        <f>SUM(C37:C42)</f>
        <v>684720.7000000001</v>
      </c>
      <c r="D36" s="162">
        <f t="shared" si="3"/>
        <v>0.7290327698148885</v>
      </c>
      <c r="E36" s="168">
        <f>SUM(E37:E42)</f>
        <v>1151418</v>
      </c>
      <c r="F36" s="168">
        <f>SUM(F37:F42)</f>
        <v>894487.3999999999</v>
      </c>
      <c r="G36" s="162">
        <f aca="true" t="shared" si="5" ref="G36:G43">F36/E36/100%</f>
        <v>0.7768572316917053</v>
      </c>
      <c r="H36" s="162">
        <f aca="true" t="shared" si="6" ref="H36:H43">F36/C36/100%</f>
        <v>1.3063536709201282</v>
      </c>
      <c r="I36" s="170">
        <f aca="true" t="shared" si="7" ref="I36:I42">SUM(F36,-C36)</f>
        <v>209766.69999999984</v>
      </c>
    </row>
    <row r="37" spans="1:9" ht="12.75">
      <c r="A37" s="166" t="s">
        <v>112</v>
      </c>
      <c r="B37" s="164">
        <v>240</v>
      </c>
      <c r="C37" s="164">
        <v>216</v>
      </c>
      <c r="D37" s="165">
        <f t="shared" si="3"/>
        <v>0.9</v>
      </c>
      <c r="E37" s="164">
        <v>208</v>
      </c>
      <c r="F37" s="164">
        <v>173.3</v>
      </c>
      <c r="G37" s="159">
        <f t="shared" si="5"/>
        <v>0.833173076923077</v>
      </c>
      <c r="H37" s="173">
        <f t="shared" si="6"/>
        <v>0.8023148148148148</v>
      </c>
      <c r="I37" s="169">
        <f t="shared" si="7"/>
        <v>-42.69999999999999</v>
      </c>
    </row>
    <row r="38" spans="1:9" ht="12.75">
      <c r="A38" s="166" t="s">
        <v>114</v>
      </c>
      <c r="B38" s="164">
        <v>278334.6</v>
      </c>
      <c r="C38" s="164">
        <v>174382.4</v>
      </c>
      <c r="D38" s="165">
        <f t="shared" si="3"/>
        <v>0.6265207415822539</v>
      </c>
      <c r="E38" s="164">
        <v>186266.7</v>
      </c>
      <c r="F38" s="164">
        <v>48125.4</v>
      </c>
      <c r="G38" s="159">
        <f t="shared" si="5"/>
        <v>0.2583682429548599</v>
      </c>
      <c r="H38" s="159">
        <v>0</v>
      </c>
      <c r="I38" s="169">
        <f t="shared" si="7"/>
        <v>-126257</v>
      </c>
    </row>
    <row r="39" spans="1:14" ht="12.75">
      <c r="A39" s="166" t="s">
        <v>115</v>
      </c>
      <c r="B39" s="164">
        <v>570331.8</v>
      </c>
      <c r="C39" s="164">
        <v>419228.1</v>
      </c>
      <c r="D39" s="165">
        <f t="shared" si="3"/>
        <v>0.7350600124348667</v>
      </c>
      <c r="E39" s="164">
        <v>890988</v>
      </c>
      <c r="F39" s="164">
        <v>772988.4</v>
      </c>
      <c r="G39" s="165">
        <f>F39/E39/100%</f>
        <v>0.8675631995043704</v>
      </c>
      <c r="H39" s="159">
        <f t="shared" si="6"/>
        <v>1.8438372809456238</v>
      </c>
      <c r="I39" s="169">
        <f t="shared" si="7"/>
        <v>353760.30000000005</v>
      </c>
      <c r="M39" s="8"/>
      <c r="N39" s="8"/>
    </row>
    <row r="40" spans="1:14" ht="12.75">
      <c r="A40" s="166" t="s">
        <v>113</v>
      </c>
      <c r="B40" s="164">
        <v>84212</v>
      </c>
      <c r="C40" s="164">
        <v>84212</v>
      </c>
      <c r="D40" s="165">
        <f t="shared" si="3"/>
        <v>1</v>
      </c>
      <c r="E40" s="164">
        <v>73711.2</v>
      </c>
      <c r="F40" s="164">
        <v>73711.2</v>
      </c>
      <c r="G40" s="165">
        <f>F40/E40/100%</f>
        <v>1</v>
      </c>
      <c r="H40" s="159"/>
      <c r="I40" s="169">
        <f t="shared" si="7"/>
        <v>-10500.800000000003</v>
      </c>
      <c r="M40" s="8"/>
      <c r="N40" s="8"/>
    </row>
    <row r="41" spans="1:14" ht="12.75">
      <c r="A41" s="160" t="s">
        <v>127</v>
      </c>
      <c r="B41" s="164">
        <v>6166.8</v>
      </c>
      <c r="C41" s="164">
        <v>6749.4</v>
      </c>
      <c r="D41" s="165">
        <f t="shared" si="3"/>
        <v>1.0944736330025295</v>
      </c>
      <c r="E41" s="164">
        <v>244.5</v>
      </c>
      <c r="F41" s="164">
        <v>504.4</v>
      </c>
      <c r="G41" s="165">
        <f>F41/E41/100%</f>
        <v>2.0629856850715744</v>
      </c>
      <c r="H41" s="159"/>
      <c r="I41" s="169">
        <f t="shared" si="7"/>
        <v>-6245</v>
      </c>
      <c r="M41" s="8"/>
      <c r="N41" s="8"/>
    </row>
    <row r="42" spans="1:14" ht="12.75">
      <c r="A42" s="160" t="s">
        <v>94</v>
      </c>
      <c r="B42" s="164">
        <v>-67.2</v>
      </c>
      <c r="C42" s="164">
        <v>-67.2</v>
      </c>
      <c r="D42" s="165">
        <f t="shared" si="3"/>
        <v>1</v>
      </c>
      <c r="E42" s="164">
        <v>-0.4</v>
      </c>
      <c r="F42" s="164">
        <v>-1015.3</v>
      </c>
      <c r="G42" s="165"/>
      <c r="H42" s="159">
        <f t="shared" si="6"/>
        <v>15.10863095238095</v>
      </c>
      <c r="I42" s="169">
        <f t="shared" si="7"/>
        <v>-948.0999999999999</v>
      </c>
      <c r="M42" s="8"/>
      <c r="N42" s="8"/>
    </row>
    <row r="43" spans="1:9" ht="18" customHeight="1">
      <c r="A43" s="167" t="s">
        <v>116</v>
      </c>
      <c r="B43" s="168">
        <f>SUM(B36+B35)</f>
        <v>2247043.4</v>
      </c>
      <c r="C43" s="168">
        <f>SUM(C36+C35)</f>
        <v>1860324.4</v>
      </c>
      <c r="D43" s="162">
        <f t="shared" si="3"/>
        <v>0.8278987401845465</v>
      </c>
      <c r="E43" s="168">
        <f>SUM(E36+E35)</f>
        <v>2343858.8</v>
      </c>
      <c r="F43" s="168">
        <f>SUM(F36+F35)</f>
        <v>1893835.2</v>
      </c>
      <c r="G43" s="162">
        <f t="shared" si="5"/>
        <v>0.8079988436163476</v>
      </c>
      <c r="H43" s="162">
        <f t="shared" si="6"/>
        <v>1.0180134174448285</v>
      </c>
      <c r="I43" s="169">
        <f>SUM(F43,-C43)</f>
        <v>33510.80000000005</v>
      </c>
    </row>
    <row r="44" spans="2:8" ht="12.75">
      <c r="B44" s="156"/>
      <c r="C44" s="156"/>
      <c r="D44" s="156"/>
      <c r="E44" s="156"/>
      <c r="G44" s="154"/>
      <c r="H44" s="154"/>
    </row>
    <row r="45" spans="1:8" ht="12.75">
      <c r="A45" s="102"/>
      <c r="B45" s="102"/>
      <c r="C45" s="102"/>
      <c r="D45" s="102"/>
      <c r="E45" s="102"/>
      <c r="F45" s="102"/>
      <c r="G45" s="154"/>
      <c r="H45" s="154"/>
    </row>
    <row r="46" spans="1:8" ht="12.75">
      <c r="A46" s="102"/>
      <c r="B46" s="102"/>
      <c r="C46" s="102"/>
      <c r="D46" s="102"/>
      <c r="E46" s="102"/>
      <c r="F46" s="102"/>
      <c r="G46" s="154"/>
      <c r="H46" s="154"/>
    </row>
    <row r="47" spans="1:8" ht="12.75">
      <c r="A47" s="102"/>
      <c r="B47" s="102"/>
      <c r="C47" s="102"/>
      <c r="D47" s="102"/>
      <c r="E47" s="102"/>
      <c r="F47" s="102"/>
      <c r="G47" s="154"/>
      <c r="H47" s="154"/>
    </row>
    <row r="48" spans="1:8" ht="12.75">
      <c r="A48" s="102"/>
      <c r="B48" s="102"/>
      <c r="C48" s="102"/>
      <c r="D48" s="102"/>
      <c r="E48" s="102"/>
      <c r="F48" s="102"/>
      <c r="G48" s="154"/>
      <c r="H48" s="154"/>
    </row>
    <row r="49" spans="1:8" ht="12.75">
      <c r="A49" s="102"/>
      <c r="B49" s="102"/>
      <c r="C49" s="102"/>
      <c r="D49" s="102"/>
      <c r="E49" s="102"/>
      <c r="F49" s="102"/>
      <c r="G49" s="154"/>
      <c r="H49" s="154"/>
    </row>
    <row r="50" spans="1:8" ht="12.75">
      <c r="A50" s="102"/>
      <c r="B50" s="102"/>
      <c r="C50" s="102"/>
      <c r="D50" s="102"/>
      <c r="E50" s="102"/>
      <c r="F50" s="102"/>
      <c r="G50" s="154"/>
      <c r="H50" s="154"/>
    </row>
    <row r="51" spans="1:6" ht="12.75">
      <c r="A51" s="102"/>
      <c r="B51" s="102"/>
      <c r="C51" s="102"/>
      <c r="D51" s="102"/>
      <c r="E51" s="102"/>
      <c r="F51" s="102"/>
    </row>
    <row r="52" spans="1:6" ht="12.75">
      <c r="A52" s="102"/>
      <c r="B52" s="102"/>
      <c r="C52" s="102"/>
      <c r="D52" s="102"/>
      <c r="E52" s="102"/>
      <c r="F52" s="102"/>
    </row>
    <row r="53" spans="1:6" ht="12.75">
      <c r="A53" s="102"/>
      <c r="B53" s="102"/>
      <c r="C53" s="102"/>
      <c r="D53" s="102"/>
      <c r="E53" s="102"/>
      <c r="F53" s="102"/>
    </row>
    <row r="54" spans="1:6" ht="12.75">
      <c r="A54" s="102"/>
      <c r="B54" s="102"/>
      <c r="C54" s="102"/>
      <c r="D54" s="102"/>
      <c r="E54" s="102"/>
      <c r="F54" s="102"/>
    </row>
    <row r="55" spans="1:6" ht="12.75">
      <c r="A55" s="102"/>
      <c r="B55" s="102"/>
      <c r="C55" s="102"/>
      <c r="D55" s="102"/>
      <c r="E55" s="102"/>
      <c r="F55" s="102"/>
    </row>
    <row r="56" spans="1:6" ht="12.75">
      <c r="A56" s="102"/>
      <c r="B56" s="102"/>
      <c r="C56" s="102"/>
      <c r="D56" s="102"/>
      <c r="E56" s="102"/>
      <c r="F56" s="102"/>
    </row>
    <row r="57" spans="1:6" ht="12.75">
      <c r="A57" s="102"/>
      <c r="B57" s="102"/>
      <c r="C57" s="102"/>
      <c r="D57" s="102"/>
      <c r="E57" s="102"/>
      <c r="F57" s="102"/>
    </row>
    <row r="58" spans="1:6" ht="12.75">
      <c r="A58" s="102"/>
      <c r="B58" s="102"/>
      <c r="C58" s="102"/>
      <c r="D58" s="102"/>
      <c r="E58" s="102"/>
      <c r="F58" s="102"/>
    </row>
    <row r="59" spans="1:6" ht="12.75">
      <c r="A59" s="102"/>
      <c r="B59" s="102"/>
      <c r="C59" s="102"/>
      <c r="D59" s="102"/>
      <c r="E59" s="102"/>
      <c r="F59" s="102"/>
    </row>
    <row r="60" spans="1:6" ht="12.75">
      <c r="A60" s="102"/>
      <c r="B60" s="102"/>
      <c r="C60" s="102"/>
      <c r="D60" s="102"/>
      <c r="E60" s="102"/>
      <c r="F60" s="102"/>
    </row>
    <row r="61" spans="1:6" ht="12.75">
      <c r="A61" s="102"/>
      <c r="B61" s="102"/>
      <c r="C61" s="102"/>
      <c r="D61" s="102"/>
      <c r="E61" s="102"/>
      <c r="F61" s="102"/>
    </row>
    <row r="62" spans="7:8" ht="12.75">
      <c r="G62" s="179"/>
      <c r="H62" s="179"/>
    </row>
    <row r="63" spans="1:8" ht="15.75">
      <c r="A63" s="180"/>
      <c r="B63" s="180"/>
      <c r="C63" s="180"/>
      <c r="D63" s="180"/>
      <c r="E63" s="180"/>
      <c r="F63" s="180"/>
      <c r="G63" s="181"/>
      <c r="H63" s="181"/>
    </row>
    <row r="64" spans="1:8" ht="15.75">
      <c r="A64" s="157"/>
      <c r="B64" s="157"/>
      <c r="C64" s="157"/>
      <c r="D64" s="157"/>
      <c r="E64" s="157"/>
      <c r="F64" s="157"/>
      <c r="G64" s="116"/>
      <c r="H64" s="116"/>
    </row>
    <row r="65" spans="1:8" ht="15.75">
      <c r="A65" s="130"/>
      <c r="B65" s="130"/>
      <c r="C65" s="130"/>
      <c r="D65" s="130"/>
      <c r="E65" s="130"/>
      <c r="F65" s="130"/>
      <c r="G65" s="116"/>
      <c r="H65" s="116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  <row r="120" spans="7:8" ht="12.75">
      <c r="G120"/>
      <c r="H120"/>
    </row>
  </sheetData>
  <sheetProtection/>
  <mergeCells count="13">
    <mergeCell ref="G3:G5"/>
    <mergeCell ref="H3:H5"/>
    <mergeCell ref="I3:I5"/>
    <mergeCell ref="G62:H62"/>
    <mergeCell ref="A63:H63"/>
    <mergeCell ref="G1:H1"/>
    <mergeCell ref="A2:I2"/>
    <mergeCell ref="A3:A5"/>
    <mergeCell ref="B3:B5"/>
    <mergeCell ref="C3:C5"/>
    <mergeCell ref="D3:D5"/>
    <mergeCell ref="E3:E5"/>
    <mergeCell ref="F3:F5"/>
  </mergeCells>
  <printOptions/>
  <pageMargins left="0.3937007874015748" right="0.15748031496062992" top="0.1968503937007874" bottom="0.1968503937007874" header="0.15748031496062992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bochkarevaaa</cp:lastModifiedBy>
  <cp:lastPrinted>2014-10-02T07:29:20Z</cp:lastPrinted>
  <dcterms:created xsi:type="dcterms:W3CDTF">1998-12-22T06:31:00Z</dcterms:created>
  <dcterms:modified xsi:type="dcterms:W3CDTF">2015-04-23T11:44:18Z</dcterms:modified>
  <cp:category/>
  <cp:version/>
  <cp:contentType/>
  <cp:contentStatus/>
</cp:coreProperties>
</file>