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'март'!$A$1:$I$42</definedName>
  </definedNames>
  <calcPr fullCalcOnLoad="1"/>
</workbook>
</file>

<file path=xl/sharedStrings.xml><?xml version="1.0" encoding="utf-8"?>
<sst xmlns="http://schemas.openxmlformats.org/spreadsheetml/2006/main" count="222" uniqueCount="138">
  <si>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</si>
  <si>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</si>
  <si>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</si>
  <si>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</si>
  <si>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</si>
  <si>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</si>
  <si>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</si>
  <si>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</si>
  <si>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</si>
  <si>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</si>
  <si>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</si>
  <si>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</si>
  <si>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</si>
  <si>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</si>
  <si>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</si>
  <si>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</si>
  <si>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</si>
  <si>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</si>
  <si>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</si>
  <si>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</si>
  <si>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</si>
  <si>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</si>
  <si>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</si>
  <si>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</si>
  <si>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</si>
  <si>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</si>
  <si>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</si>
  <si>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</si>
  <si>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</si>
  <si>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</si>
  <si>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</si>
  <si>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</si>
  <si>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</si>
  <si>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</si>
  <si>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</si>
  <si>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</si>
  <si>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</si>
  <si>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</si>
  <si>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</si>
  <si>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</si>
  <si>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</si>
  <si>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</si>
  <si>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</si>
  <si>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</si>
  <si>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</si>
  <si>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</si>
  <si>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</si>
  <si>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</si>
  <si>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</si>
  <si>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</si>
  <si>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</si>
  <si>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</si>
  <si>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</si>
  <si>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</si>
  <si>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</si>
  <si>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</si>
  <si>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</si>
  <si>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</si>
  <si>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</si>
  <si>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</si>
  <si>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</si>
  <si>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</si>
  <si>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</si>
  <si>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</si>
  <si>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</si>
  <si>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</si>
  <si>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</si>
  <si>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</si>
  <si>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</si>
  <si>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</si>
  <si>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</si>
  <si>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</si>
  <si>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</si>
  <si>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</si>
  <si>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</si>
  <si>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</si>
  <si>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</si>
  <si>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</si>
  <si>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</si>
  <si>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</si>
  <si>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</si>
  <si>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</si>
  <si>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</si>
  <si>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</si>
  <si>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</si>
  <si>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</si>
  <si>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</si>
  <si>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</si>
  <si>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</si>
  <si>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</si>
  <si>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</si>
  <si>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</si>
  <si>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</si>
  <si>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</si>
  <si>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</si>
  <si>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</si>
  <si>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</si>
  <si>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</si>
  <si>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</si>
  <si>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</si>
  <si>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</si>
  <si>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</si>
  <si>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</si>
  <si>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</si>
  <si>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</si>
  <si>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</si>
  <si>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</si>
  <si>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</si>
  <si>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</si>
  <si>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</si>
  <si>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</si>
  <si>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</si>
  <si>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</si>
  <si>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2014 года</t>
  </si>
  <si>
    <t>Бюджетные назначения 2015 года</t>
  </si>
  <si>
    <t>Откл. 2015г.                            и 2014г.   тыс.руб.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</si>
  <si>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</si>
  <si>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</si>
  <si>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</si>
  <si>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</si>
  <si>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</si>
  <si>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>Единый сельскохозяйственный налог</t>
  </si>
  <si>
    <r>
      <t xml:space="preserve">Налог на доходы физических лиц </t>
    </r>
    <r>
      <rPr>
        <b/>
        <sz val="10"/>
        <rFont val="Arial Cyr"/>
        <family val="0"/>
      </rPr>
      <t>(15% в местный бюджет</t>
    </r>
    <r>
      <rPr>
        <sz val="10"/>
        <rFont val="Arial Cyr"/>
        <family val="0"/>
      </rPr>
      <t>)</t>
    </r>
  </si>
  <si>
    <t xml:space="preserve">Акцизы под подакцизным товарам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</si>
  <si>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(100 % в м/б, срок оплаты не позднее 25-го числа первого месяца, следующего за истекшим отчетным периодом- кварталом)</t>
    </r>
  </si>
  <si>
    <r>
      <t xml:space="preserve">Налог на имущество физических лиц  </t>
    </r>
    <r>
      <rPr>
        <b/>
        <sz val="10"/>
        <rFont val="Arial Cyr"/>
        <family val="0"/>
      </rPr>
      <t>(100% в м/б, срок оплаты до 
1 октября года, следующего за истекшим налоговым периодом)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</si>
  <si>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(100% в м/б, срок оплаты до 15 числа последнего месяца текущего квартала)</t>
    </r>
  </si>
  <si>
    <r>
      <t>Доходы от сдачи в аренду имущества, находящегося в оперативном управлении  (</t>
    </r>
    <r>
      <rPr>
        <b/>
        <sz val="10"/>
        <rFont val="Arial Cyr"/>
        <family val="0"/>
      </rPr>
      <t>100% в м/б, срок оплаты до 10 числа месяца, следующего за отчетным месяцем)</t>
    </r>
  </si>
  <si>
    <t xml:space="preserve">Прочие поступления от использования имущества </t>
  </si>
  <si>
    <r>
      <t xml:space="preserve">Налог, взимаемый в связи с применением упрощенной системы налогообложения </t>
    </r>
    <r>
      <rPr>
        <b/>
        <sz val="9"/>
        <rFont val="Arial Cyr"/>
        <family val="0"/>
      </rPr>
      <t>(50 % в м/б, срок оплаты не позднее 25-го числа первого месяца, следующего за истекшим отчетным периодом- кварталом)</t>
    </r>
  </si>
  <si>
    <r>
      <t>Земельный налог с организаций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(100 % в м/б, 
для организаций  - авансовых платежей по истечении отчетных периодов, но не позднее 5 мая, 5 августа, 5 декабря)</t>
    </r>
  </si>
  <si>
    <r>
      <t xml:space="preserve">Земельный налог с физических лиц </t>
    </r>
    <r>
      <rPr>
        <b/>
        <sz val="9"/>
        <rFont val="Arial Cyr"/>
        <family val="0"/>
      </rPr>
      <t xml:space="preserve">(100 % в м/б, срок уплаты для физических лиц -
 до 1 октября года, следующего за истекшим налоговым периодом; </t>
    </r>
  </si>
  <si>
    <r>
      <t>%</t>
    </r>
    <r>
      <rPr>
        <b/>
        <sz val="10"/>
        <rFont val="Arial Cyr"/>
        <family val="2"/>
      </rPr>
      <t xml:space="preserve">   испо   2015г./2014г. </t>
    </r>
  </si>
  <si>
    <r>
      <t>%</t>
    </r>
    <r>
      <rPr>
        <b/>
        <sz val="10"/>
        <rFont val="Arial Cyr"/>
        <family val="2"/>
      </rPr>
      <t xml:space="preserve">  исполнения 2014 года</t>
    </r>
  </si>
  <si>
    <r>
      <t>%</t>
    </r>
    <r>
      <rPr>
        <b/>
        <sz val="10"/>
        <rFont val="Arial Cyr"/>
        <family val="2"/>
      </rPr>
      <t xml:space="preserve">   исполнения 2015 года</t>
    </r>
  </si>
  <si>
    <t xml:space="preserve">Исполнено   на 01.12.2014 </t>
  </si>
  <si>
    <t xml:space="preserve"> Исполнено   на 01.12.2015 </t>
  </si>
  <si>
    <t xml:space="preserve">                                       Сравнительный анализ исполнения доходов бюджета с аналогичным периодом прошлого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</si>
</sst>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8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180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8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2" t="s">
        <v>75</v>
      </c>
      <c r="B8" s="175"/>
      <c r="C8" s="175"/>
      <c r="D8" s="175"/>
    </row>
    <row r="9" spans="1:4" ht="15.75">
      <c r="A9" s="130" t="s">
        <v>77</v>
      </c>
      <c r="B9" s="175"/>
      <c r="C9" s="175"/>
      <c r="D9" s="175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8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72.00390625" style="0" customWidth="1"/>
    <col min="2" max="2" width="15.375" style="0" customWidth="1"/>
    <col min="3" max="3" width="14.625" style="0" customWidth="1"/>
    <col min="4" max="4" width="13.00390625" style="0" customWidth="1"/>
    <col min="5" max="5" width="12.25390625" style="0" customWidth="1"/>
    <col min="6" max="6" width="12.625" style="0" customWidth="1"/>
    <col min="7" max="7" width="12.00390625" style="155" customWidth="1"/>
    <col min="8" max="8" width="12.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5"/>
      <c r="H1" s="175"/>
    </row>
    <row r="2" spans="1:16" ht="18" customHeight="1">
      <c r="A2" s="182" t="s">
        <v>137</v>
      </c>
      <c r="B2" s="183"/>
      <c r="C2" s="183"/>
      <c r="D2" s="183"/>
      <c r="E2" s="183"/>
      <c r="F2" s="183"/>
      <c r="G2" s="183"/>
      <c r="H2" s="183"/>
      <c r="I2" s="183"/>
      <c r="J2" s="13"/>
      <c r="K2" s="13"/>
      <c r="L2" s="13"/>
      <c r="M2" s="13"/>
      <c r="N2" s="13"/>
      <c r="O2" s="13"/>
      <c r="P2" s="13"/>
    </row>
    <row r="3" spans="1:10" ht="12.75" customHeight="1">
      <c r="A3" s="176" t="s">
        <v>100</v>
      </c>
      <c r="B3" s="176" t="s">
        <v>113</v>
      </c>
      <c r="C3" s="176" t="s">
        <v>135</v>
      </c>
      <c r="D3" s="177" t="s">
        <v>133</v>
      </c>
      <c r="E3" s="176" t="s">
        <v>114</v>
      </c>
      <c r="F3" s="176" t="s">
        <v>136</v>
      </c>
      <c r="G3" s="177" t="s">
        <v>134</v>
      </c>
      <c r="H3" s="177" t="s">
        <v>132</v>
      </c>
      <c r="I3" s="179" t="s">
        <v>115</v>
      </c>
      <c r="J3" t="s">
        <v>98</v>
      </c>
    </row>
    <row r="4" spans="1:9" ht="12.75">
      <c r="A4" s="177"/>
      <c r="B4" s="176"/>
      <c r="C4" s="176"/>
      <c r="D4" s="178"/>
      <c r="E4" s="176"/>
      <c r="F4" s="176"/>
      <c r="G4" s="178"/>
      <c r="H4" s="177"/>
      <c r="I4" s="179"/>
    </row>
    <row r="5" spans="1:9" ht="14.25" customHeight="1">
      <c r="A5" s="177"/>
      <c r="B5" s="176"/>
      <c r="C5" s="176"/>
      <c r="D5" s="178"/>
      <c r="E5" s="176"/>
      <c r="F5" s="176"/>
      <c r="G5" s="178"/>
      <c r="H5" s="177"/>
      <c r="I5" s="179"/>
    </row>
    <row r="6" spans="1:9" ht="9.75" customHeigh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1">
        <v>9</v>
      </c>
    </row>
    <row r="7" spans="1:15" ht="12.75">
      <c r="A7" s="160" t="s">
        <v>122</v>
      </c>
      <c r="B7" s="158">
        <v>245745</v>
      </c>
      <c r="C7" s="158">
        <v>225109.8</v>
      </c>
      <c r="D7" s="159">
        <f>C7/B7/100%</f>
        <v>0.9160300311298296</v>
      </c>
      <c r="E7" s="158">
        <v>267863</v>
      </c>
      <c r="F7" s="158">
        <v>229885.9</v>
      </c>
      <c r="G7" s="159">
        <f aca="true" t="shared" si="0" ref="G7:G26">F7/E7/100%</f>
        <v>0.8582219268805322</v>
      </c>
      <c r="H7" s="172">
        <f>F7/C7/100%</f>
        <v>1.0212167573335325</v>
      </c>
      <c r="I7" s="168">
        <f aca="true" t="shared" si="1" ref="I7:I12">SUM(F7,-C7)</f>
        <v>4776.100000000006</v>
      </c>
      <c r="O7" s="50"/>
    </row>
    <row r="8" spans="1:15" ht="12.75">
      <c r="A8" s="160" t="s">
        <v>123</v>
      </c>
      <c r="B8" s="158">
        <v>3801</v>
      </c>
      <c r="C8" s="158">
        <v>2357</v>
      </c>
      <c r="D8" s="159">
        <f>C8/B8/100%</f>
        <v>0.6200999736911339</v>
      </c>
      <c r="E8" s="158">
        <v>4479.1</v>
      </c>
      <c r="F8" s="158">
        <v>2984.9</v>
      </c>
      <c r="G8" s="159">
        <f t="shared" si="0"/>
        <v>0.6664061976736397</v>
      </c>
      <c r="H8" s="172">
        <f>F8/C8/100%</f>
        <v>1.2663979635129403</v>
      </c>
      <c r="I8" s="168">
        <f t="shared" si="1"/>
        <v>627.9000000000001</v>
      </c>
      <c r="O8" s="50"/>
    </row>
    <row r="9" spans="1:15" ht="38.25" customHeight="1">
      <c r="A9" s="160" t="s">
        <v>129</v>
      </c>
      <c r="B9" s="158">
        <v>106162</v>
      </c>
      <c r="C9" s="158">
        <v>107576.2</v>
      </c>
      <c r="D9" s="159">
        <f aca="true" t="shared" si="2" ref="D9:D16">C9/B9/100%</f>
        <v>1.013321150694222</v>
      </c>
      <c r="E9" s="158">
        <v>114500</v>
      </c>
      <c r="F9" s="158">
        <v>118524.9</v>
      </c>
      <c r="G9" s="159">
        <f t="shared" si="0"/>
        <v>1.035151965065502</v>
      </c>
      <c r="H9" s="159">
        <f aca="true" t="shared" si="3" ref="H9:H16">F9/C9/100%</f>
        <v>1.1017762293146625</v>
      </c>
      <c r="I9" s="168">
        <f t="shared" si="1"/>
        <v>10948.699999999997</v>
      </c>
      <c r="O9" s="50"/>
    </row>
    <row r="10" spans="1:15" ht="36" customHeight="1">
      <c r="A10" s="160" t="s">
        <v>124</v>
      </c>
      <c r="B10" s="163">
        <v>103925.8</v>
      </c>
      <c r="C10" s="163">
        <v>96498</v>
      </c>
      <c r="D10" s="159">
        <f t="shared" si="2"/>
        <v>0.9285278535262659</v>
      </c>
      <c r="E10" s="163">
        <v>95258</v>
      </c>
      <c r="F10" s="163">
        <v>85418.5</v>
      </c>
      <c r="G10" s="159">
        <f>F10/E10/100%</f>
        <v>0.8967068382708014</v>
      </c>
      <c r="H10" s="159">
        <f t="shared" si="3"/>
        <v>0.8851841488942777</v>
      </c>
      <c r="I10" s="168">
        <f t="shared" si="1"/>
        <v>-11079.5</v>
      </c>
      <c r="O10" s="50"/>
    </row>
    <row r="11" spans="1:15" ht="13.5" customHeight="1">
      <c r="A11" s="160" t="s">
        <v>121</v>
      </c>
      <c r="B11" s="163"/>
      <c r="C11" s="163">
        <v>6.6</v>
      </c>
      <c r="D11" s="159"/>
      <c r="E11" s="163"/>
      <c r="F11" s="163">
        <v>0</v>
      </c>
      <c r="G11" s="159"/>
      <c r="H11" s="159">
        <f t="shared" si="3"/>
        <v>0</v>
      </c>
      <c r="I11" s="168">
        <f t="shared" si="1"/>
        <v>-6.6</v>
      </c>
      <c r="O11" s="50"/>
    </row>
    <row r="12" spans="1:9" ht="12.75" customHeight="1">
      <c r="A12" s="160" t="s">
        <v>111</v>
      </c>
      <c r="B12" s="158">
        <v>3244</v>
      </c>
      <c r="C12" s="158">
        <v>3675.3</v>
      </c>
      <c r="D12" s="159">
        <f t="shared" si="2"/>
        <v>1.1329531442663379</v>
      </c>
      <c r="E12" s="158">
        <v>3244</v>
      </c>
      <c r="F12" s="158">
        <v>6039.4</v>
      </c>
      <c r="G12" s="159">
        <f t="shared" si="0"/>
        <v>1.8617139334155364</v>
      </c>
      <c r="H12" s="159">
        <f t="shared" si="3"/>
        <v>1.6432400076184255</v>
      </c>
      <c r="I12" s="168">
        <f t="shared" si="1"/>
        <v>2364.0999999999995</v>
      </c>
    </row>
    <row r="13" spans="1:9" ht="28.5" customHeight="1">
      <c r="A13" s="160" t="s">
        <v>125</v>
      </c>
      <c r="B13" s="163">
        <v>48702.8</v>
      </c>
      <c r="C13" s="163">
        <v>58411.2</v>
      </c>
      <c r="D13" s="159">
        <f t="shared" si="2"/>
        <v>1.1993396683558233</v>
      </c>
      <c r="E13" s="163">
        <v>76819.8</v>
      </c>
      <c r="F13" s="163">
        <v>63192.8</v>
      </c>
      <c r="G13" s="159">
        <f t="shared" si="0"/>
        <v>0.8226108373101726</v>
      </c>
      <c r="H13" s="159">
        <f t="shared" si="3"/>
        <v>1.0818610129564195</v>
      </c>
      <c r="I13" s="168">
        <f aca="true" t="shared" si="4" ref="I13:I31">SUM(F13,-C13)</f>
        <v>4781.600000000006</v>
      </c>
    </row>
    <row r="14" spans="1:9" ht="36" customHeight="1">
      <c r="A14" s="174" t="s">
        <v>130</v>
      </c>
      <c r="B14" s="163">
        <v>103719</v>
      </c>
      <c r="C14" s="163">
        <v>105337.3</v>
      </c>
      <c r="D14" s="159">
        <f t="shared" si="2"/>
        <v>1.0156027343109748</v>
      </c>
      <c r="E14" s="163">
        <v>106074</v>
      </c>
      <c r="F14" s="163">
        <v>206987.8</v>
      </c>
      <c r="G14" s="159">
        <f t="shared" si="0"/>
        <v>1.9513528291570035</v>
      </c>
      <c r="H14" s="159">
        <f t="shared" si="3"/>
        <v>1.9650000522132234</v>
      </c>
      <c r="I14" s="168">
        <f t="shared" si="4"/>
        <v>101650.49999999999</v>
      </c>
    </row>
    <row r="15" spans="1:9" ht="32.25" customHeight="1">
      <c r="A15" s="174" t="s">
        <v>131</v>
      </c>
      <c r="B15" s="163"/>
      <c r="C15" s="163"/>
      <c r="D15" s="159"/>
      <c r="E15" s="163">
        <v>6645</v>
      </c>
      <c r="F15" s="163">
        <v>6106.8</v>
      </c>
      <c r="G15" s="159">
        <f t="shared" si="0"/>
        <v>0.9190067720090294</v>
      </c>
      <c r="H15" s="159"/>
      <c r="I15" s="168"/>
    </row>
    <row r="16" spans="1:9" ht="14.25" customHeight="1">
      <c r="A16" s="173" t="s">
        <v>95</v>
      </c>
      <c r="B16" s="163">
        <v>7474</v>
      </c>
      <c r="C16" s="163">
        <v>5929</v>
      </c>
      <c r="D16" s="159">
        <f t="shared" si="2"/>
        <v>0.7932833823922932</v>
      </c>
      <c r="E16" s="163">
        <v>7815</v>
      </c>
      <c r="F16" s="163">
        <v>9265.3</v>
      </c>
      <c r="G16" s="159">
        <f t="shared" si="0"/>
        <v>1.185579014715291</v>
      </c>
      <c r="H16" s="159">
        <f t="shared" si="3"/>
        <v>1.5627087198515768</v>
      </c>
      <c r="I16" s="168">
        <f t="shared" si="4"/>
        <v>3336.2999999999993</v>
      </c>
    </row>
    <row r="17" spans="1:9" ht="22.5" customHeight="1">
      <c r="A17" s="160" t="s">
        <v>99</v>
      </c>
      <c r="B17" s="163">
        <v>0</v>
      </c>
      <c r="C17" s="163">
        <v>-6.1</v>
      </c>
      <c r="D17" s="159"/>
      <c r="E17" s="163">
        <v>44.9</v>
      </c>
      <c r="F17" s="163">
        <v>45.7</v>
      </c>
      <c r="G17" s="159"/>
      <c r="H17" s="159"/>
      <c r="I17" s="168">
        <f>SUM(F17,-C17)</f>
        <v>51.800000000000004</v>
      </c>
    </row>
    <row r="18" spans="1:9" ht="12.75">
      <c r="A18" s="161" t="s">
        <v>101</v>
      </c>
      <c r="B18" s="167">
        <f>SUM(B7:B17)</f>
        <v>622773.6</v>
      </c>
      <c r="C18" s="167">
        <f>SUM(C7:C17)</f>
        <v>604894.3</v>
      </c>
      <c r="D18" s="162">
        <f aca="true" t="shared" si="5" ref="D18:D42">C18/B18/100%</f>
        <v>0.9712908511214992</v>
      </c>
      <c r="E18" s="167">
        <f>SUM(E7:E17)</f>
        <v>682742.8</v>
      </c>
      <c r="F18" s="167">
        <f>SUM(F7:F17)</f>
        <v>728452</v>
      </c>
      <c r="G18" s="162">
        <f t="shared" si="0"/>
        <v>1.0669493695136734</v>
      </c>
      <c r="H18" s="162">
        <f>F18/C18/100%</f>
        <v>1.2042632902971642</v>
      </c>
      <c r="I18" s="168">
        <f>SUM(F18,-C18)</f>
        <v>123557.69999999995</v>
      </c>
    </row>
    <row r="19" spans="1:9" ht="36.75" customHeight="1">
      <c r="A19" s="160" t="s">
        <v>126</v>
      </c>
      <c r="B19" s="163">
        <v>357320.6</v>
      </c>
      <c r="C19" s="163">
        <v>285769.7</v>
      </c>
      <c r="D19" s="164">
        <f t="shared" si="5"/>
        <v>0.7997571368681236</v>
      </c>
      <c r="E19" s="163">
        <v>351787</v>
      </c>
      <c r="F19" s="163">
        <v>229241.1</v>
      </c>
      <c r="G19" s="164">
        <f t="shared" si="0"/>
        <v>0.6516474457555282</v>
      </c>
      <c r="H19" s="159">
        <f aca="true" t="shared" si="6" ref="H19:H28">F19/C19/100%</f>
        <v>0.8021882655858896</v>
      </c>
      <c r="I19" s="168">
        <f t="shared" si="4"/>
        <v>-56528.600000000006</v>
      </c>
    </row>
    <row r="20" spans="1:9" ht="15" customHeight="1">
      <c r="A20" s="160" t="s">
        <v>116</v>
      </c>
      <c r="B20" s="163">
        <v>7583</v>
      </c>
      <c r="C20" s="163">
        <v>5944.9</v>
      </c>
      <c r="D20" s="164">
        <f t="shared" si="5"/>
        <v>0.7839773176842938</v>
      </c>
      <c r="E20" s="163">
        <v>9067</v>
      </c>
      <c r="F20" s="163">
        <v>6621.6</v>
      </c>
      <c r="G20" s="164">
        <f t="shared" si="0"/>
        <v>0.7302966802691078</v>
      </c>
      <c r="H20" s="159">
        <f t="shared" si="6"/>
        <v>1.1138286598597118</v>
      </c>
      <c r="I20" s="168">
        <f t="shared" si="4"/>
        <v>676.7000000000007</v>
      </c>
    </row>
    <row r="21" spans="1:9" ht="34.5" customHeight="1">
      <c r="A21" s="160" t="s">
        <v>127</v>
      </c>
      <c r="B21" s="163">
        <v>68435</v>
      </c>
      <c r="C21" s="163">
        <v>95555.4</v>
      </c>
      <c r="D21" s="164">
        <f t="shared" si="5"/>
        <v>1.3962942938554832</v>
      </c>
      <c r="E21" s="163">
        <v>51592</v>
      </c>
      <c r="F21" s="163">
        <v>67962.7</v>
      </c>
      <c r="G21" s="164">
        <f t="shared" si="0"/>
        <v>1.3173108233834703</v>
      </c>
      <c r="H21" s="159">
        <f t="shared" si="6"/>
        <v>0.7112387159700028</v>
      </c>
      <c r="I21" s="168">
        <f t="shared" si="4"/>
        <v>-27592.699999999997</v>
      </c>
    </row>
    <row r="22" spans="1:9" ht="12.75">
      <c r="A22" s="160" t="s">
        <v>117</v>
      </c>
      <c r="B22" s="163">
        <v>206</v>
      </c>
      <c r="C22" s="163">
        <v>375.7</v>
      </c>
      <c r="D22" s="164">
        <f t="shared" si="5"/>
        <v>1.8237864077669903</v>
      </c>
      <c r="E22" s="163">
        <v>445</v>
      </c>
      <c r="F22" s="163">
        <v>445</v>
      </c>
      <c r="G22" s="164">
        <f t="shared" si="0"/>
        <v>1</v>
      </c>
      <c r="H22" s="159">
        <f t="shared" si="6"/>
        <v>1.184455682725579</v>
      </c>
      <c r="I22" s="168">
        <f t="shared" si="4"/>
        <v>69.30000000000001</v>
      </c>
    </row>
    <row r="23" spans="1:9" ht="12.75">
      <c r="A23" s="160" t="s">
        <v>128</v>
      </c>
      <c r="B23" s="163">
        <v>17222</v>
      </c>
      <c r="C23" s="163">
        <v>12958.2</v>
      </c>
      <c r="D23" s="164">
        <f t="shared" si="5"/>
        <v>0.7524213215654396</v>
      </c>
      <c r="E23" s="163">
        <v>19914</v>
      </c>
      <c r="F23" s="163">
        <v>20158.9</v>
      </c>
      <c r="G23" s="164">
        <f t="shared" si="0"/>
        <v>1.0122978808878176</v>
      </c>
      <c r="H23" s="159">
        <f t="shared" si="6"/>
        <v>1.5556867466160424</v>
      </c>
      <c r="I23" s="168">
        <f t="shared" si="4"/>
        <v>7200.700000000001</v>
      </c>
    </row>
    <row r="24" spans="1:9" ht="12.75">
      <c r="A24" s="160" t="s">
        <v>128</v>
      </c>
      <c r="B24" s="163">
        <v>9310</v>
      </c>
      <c r="C24" s="163">
        <v>2421.3</v>
      </c>
      <c r="D24" s="164">
        <f t="shared" si="5"/>
        <v>0.26007518796992485</v>
      </c>
      <c r="E24" s="163">
        <v>9310</v>
      </c>
      <c r="F24" s="163">
        <v>4509.1</v>
      </c>
      <c r="G24" s="164">
        <f t="shared" si="0"/>
        <v>0.48432867883995706</v>
      </c>
      <c r="H24" s="159">
        <f t="shared" si="6"/>
        <v>1.8622640730186264</v>
      </c>
      <c r="I24" s="168">
        <f t="shared" si="4"/>
        <v>2087.8</v>
      </c>
    </row>
    <row r="25" spans="1:9" ht="12.75">
      <c r="A25" s="160" t="s">
        <v>96</v>
      </c>
      <c r="B25" s="163">
        <v>989</v>
      </c>
      <c r="C25" s="163">
        <v>620.6</v>
      </c>
      <c r="D25" s="164">
        <f t="shared" si="5"/>
        <v>0.6275025278058646</v>
      </c>
      <c r="E25" s="163">
        <v>750</v>
      </c>
      <c r="F25" s="163">
        <v>744.5</v>
      </c>
      <c r="G25" s="164">
        <f t="shared" si="0"/>
        <v>0.9926666666666667</v>
      </c>
      <c r="H25" s="159">
        <f t="shared" si="6"/>
        <v>1.1996455043506284</v>
      </c>
      <c r="I25" s="168">
        <f t="shared" si="4"/>
        <v>123.89999999999998</v>
      </c>
    </row>
    <row r="26" spans="1:9" ht="12" customHeight="1">
      <c r="A26" s="160" t="s">
        <v>118</v>
      </c>
      <c r="B26" s="163">
        <v>5113.6</v>
      </c>
      <c r="C26" s="163">
        <v>6128.7</v>
      </c>
      <c r="D26" s="164">
        <f t="shared" si="5"/>
        <v>1.1985098560700875</v>
      </c>
      <c r="E26" s="163">
        <v>109</v>
      </c>
      <c r="F26" s="163">
        <v>109</v>
      </c>
      <c r="G26" s="164">
        <f t="shared" si="0"/>
        <v>1</v>
      </c>
      <c r="H26" s="159">
        <f t="shared" si="6"/>
        <v>0.01778517466999527</v>
      </c>
      <c r="I26" s="168">
        <f t="shared" si="4"/>
        <v>-6019.7</v>
      </c>
    </row>
    <row r="27" spans="1:9" ht="14.25" customHeight="1">
      <c r="A27" s="160" t="s">
        <v>110</v>
      </c>
      <c r="B27" s="163">
        <v>94400</v>
      </c>
      <c r="C27" s="163">
        <v>44209.6</v>
      </c>
      <c r="D27" s="164">
        <v>0</v>
      </c>
      <c r="E27" s="163">
        <v>155878.3</v>
      </c>
      <c r="F27" s="163">
        <v>137100.6</v>
      </c>
      <c r="G27" s="159">
        <f>F27/E27/100%</f>
        <v>0.879536150958793</v>
      </c>
      <c r="H27" s="159">
        <f t="shared" si="6"/>
        <v>3.101149976475698</v>
      </c>
      <c r="I27" s="168">
        <f t="shared" si="4"/>
        <v>92891</v>
      </c>
    </row>
    <row r="28" spans="1:9" ht="14.25" customHeight="1">
      <c r="A28" s="160" t="s">
        <v>6</v>
      </c>
      <c r="B28" s="163"/>
      <c r="C28" s="163">
        <v>970</v>
      </c>
      <c r="D28" s="164"/>
      <c r="E28" s="163">
        <v>684</v>
      </c>
      <c r="F28" s="163">
        <v>684</v>
      </c>
      <c r="G28" s="159">
        <f>F28/E28/100%</f>
        <v>1</v>
      </c>
      <c r="H28" s="159">
        <f t="shared" si="6"/>
        <v>0.7051546391752578</v>
      </c>
      <c r="I28" s="168">
        <f t="shared" si="4"/>
        <v>-286</v>
      </c>
    </row>
    <row r="29" spans="1:9" ht="24.75" customHeight="1">
      <c r="A29" s="160" t="s">
        <v>119</v>
      </c>
      <c r="B29" s="163">
        <v>5000</v>
      </c>
      <c r="C29" s="163">
        <v>10966</v>
      </c>
      <c r="D29" s="164">
        <f t="shared" si="5"/>
        <v>2.1932</v>
      </c>
      <c r="E29" s="163">
        <v>4000</v>
      </c>
      <c r="F29" s="163">
        <v>16649.1</v>
      </c>
      <c r="G29" s="164">
        <f>F29/E29/100%</f>
        <v>4.162274999999999</v>
      </c>
      <c r="H29" s="159">
        <v>0</v>
      </c>
      <c r="I29" s="168">
        <f t="shared" si="4"/>
        <v>5683.0999999999985</v>
      </c>
    </row>
    <row r="30" spans="1:9" ht="27.75" customHeight="1">
      <c r="A30" s="160" t="s">
        <v>120</v>
      </c>
      <c r="B30" s="163"/>
      <c r="C30" s="163"/>
      <c r="D30" s="164"/>
      <c r="E30" s="163">
        <v>1943.8</v>
      </c>
      <c r="F30" s="163">
        <v>1943.8</v>
      </c>
      <c r="G30" s="164">
        <f>F30/E30/100%</f>
        <v>1</v>
      </c>
      <c r="H30" s="159"/>
      <c r="I30" s="168"/>
    </row>
    <row r="31" spans="1:9" ht="12.75">
      <c r="A31" s="160" t="s">
        <v>97</v>
      </c>
      <c r="B31" s="163">
        <v>4088</v>
      </c>
      <c r="C31" s="163">
        <v>17747.8</v>
      </c>
      <c r="D31" s="164">
        <f t="shared" si="5"/>
        <v>4.3414383561643834</v>
      </c>
      <c r="E31" s="163">
        <v>5155</v>
      </c>
      <c r="F31" s="163">
        <v>17342</v>
      </c>
      <c r="G31" s="164">
        <f>F31/E31/100%</f>
        <v>3.3641125121241515</v>
      </c>
      <c r="H31" s="159">
        <f>F31/C31/100%</f>
        <v>0.9771351942212556</v>
      </c>
      <c r="I31" s="168">
        <f t="shared" si="4"/>
        <v>-405.7999999999993</v>
      </c>
    </row>
    <row r="32" spans="1:9" ht="12.75">
      <c r="A32" s="160" t="s">
        <v>7</v>
      </c>
      <c r="B32" s="163">
        <v>0</v>
      </c>
      <c r="C32" s="163">
        <v>84.7</v>
      </c>
      <c r="D32" s="159">
        <v>0</v>
      </c>
      <c r="E32" s="163">
        <v>349.2</v>
      </c>
      <c r="F32" s="163">
        <v>407.1</v>
      </c>
      <c r="G32" s="159"/>
      <c r="H32" s="159"/>
      <c r="I32" s="168">
        <f>SUM(F32,-C32)</f>
        <v>322.40000000000003</v>
      </c>
    </row>
    <row r="33" spans="1:9" ht="12.75">
      <c r="A33" s="161" t="s">
        <v>102</v>
      </c>
      <c r="B33" s="167">
        <f>SUM(B19:B32)</f>
        <v>569667.2</v>
      </c>
      <c r="C33" s="167">
        <f>SUM(C19:C32)</f>
        <v>483752.6</v>
      </c>
      <c r="D33" s="162">
        <f t="shared" si="5"/>
        <v>0.849184576538723</v>
      </c>
      <c r="E33" s="167">
        <f>SUM(E19:E32)</f>
        <v>610984.3</v>
      </c>
      <c r="F33" s="167">
        <f>SUM(F19:F32)</f>
        <v>503918.49999999994</v>
      </c>
      <c r="G33" s="162">
        <f>F33/E33/100%</f>
        <v>0.8247650553377557</v>
      </c>
      <c r="H33" s="162">
        <f>F33/C33/100%</f>
        <v>1.0416863909361933</v>
      </c>
      <c r="I33" s="169">
        <f>SUM(F33,-C33)</f>
        <v>20165.899999999965</v>
      </c>
    </row>
    <row r="34" spans="1:9" ht="12.75">
      <c r="A34" s="161" t="s">
        <v>103</v>
      </c>
      <c r="B34" s="167">
        <f>SUM(B18+B33)</f>
        <v>1192440.7999999998</v>
      </c>
      <c r="C34" s="167">
        <f>SUM(C18+C33)</f>
        <v>1088646.9</v>
      </c>
      <c r="D34" s="162">
        <f t="shared" si="5"/>
        <v>0.9129567690068975</v>
      </c>
      <c r="E34" s="167">
        <f>SUM(E18+E33)</f>
        <v>1293727.1</v>
      </c>
      <c r="F34" s="167">
        <f>SUM(F18+F33)</f>
        <v>1232370.5</v>
      </c>
      <c r="G34" s="162">
        <f>F34/E34/100%</f>
        <v>0.9525737692284563</v>
      </c>
      <c r="H34" s="162">
        <f>F34/C34/100%</f>
        <v>1.1320204007378334</v>
      </c>
      <c r="I34" s="169">
        <f>SUM(F34,-C34)</f>
        <v>143723.6000000001</v>
      </c>
    </row>
    <row r="35" spans="1:9" ht="12.75">
      <c r="A35" s="161" t="s">
        <v>104</v>
      </c>
      <c r="B35" s="167">
        <f>SUM(B36:B41)</f>
        <v>1154226.1</v>
      </c>
      <c r="C35" s="167">
        <f>SUM(C36:C41)</f>
        <v>1023863.0999999999</v>
      </c>
      <c r="D35" s="162">
        <f t="shared" si="5"/>
        <v>0.8870559243115363</v>
      </c>
      <c r="E35" s="167">
        <f>SUM(E36:E41)</f>
        <v>1087985.2</v>
      </c>
      <c r="F35" s="167">
        <f>SUM(F36:F41)</f>
        <v>963658.5</v>
      </c>
      <c r="G35" s="162">
        <f>F35/E35/100%</f>
        <v>0.885727581588426</v>
      </c>
      <c r="H35" s="162">
        <f aca="true" t="shared" si="7" ref="H35:H42">F35/C35/100%</f>
        <v>0.9411985840685148</v>
      </c>
      <c r="I35" s="169">
        <f aca="true" t="shared" si="8" ref="I35:I41">SUM(F35,-C35)</f>
        <v>-60204.59999999986</v>
      </c>
    </row>
    <row r="36" spans="1:9" ht="12.75">
      <c r="A36" s="165" t="s">
        <v>105</v>
      </c>
      <c r="B36" s="163">
        <v>208</v>
      </c>
      <c r="C36" s="163">
        <v>190.6</v>
      </c>
      <c r="D36" s="164">
        <f t="shared" si="5"/>
        <v>0.9163461538461538</v>
      </c>
      <c r="E36" s="163">
        <v>0</v>
      </c>
      <c r="F36" s="163">
        <v>0</v>
      </c>
      <c r="G36" s="159"/>
      <c r="H36" s="172">
        <f t="shared" si="7"/>
        <v>0</v>
      </c>
      <c r="I36" s="168">
        <f t="shared" si="8"/>
        <v>-190.6</v>
      </c>
    </row>
    <row r="37" spans="1:9" ht="12.75">
      <c r="A37" s="165" t="s">
        <v>107</v>
      </c>
      <c r="B37" s="163">
        <v>189074.8</v>
      </c>
      <c r="C37" s="163">
        <v>85252</v>
      </c>
      <c r="D37" s="164">
        <f t="shared" si="5"/>
        <v>0.45089033546511753</v>
      </c>
      <c r="E37" s="163">
        <v>78935.8</v>
      </c>
      <c r="F37" s="163">
        <v>26556.4</v>
      </c>
      <c r="G37" s="159">
        <f>F37/E37/100%</f>
        <v>0.3364303649294743</v>
      </c>
      <c r="H37" s="159">
        <v>0</v>
      </c>
      <c r="I37" s="168">
        <f t="shared" si="8"/>
        <v>-58695.6</v>
      </c>
    </row>
    <row r="38" spans="1:14" ht="12.75">
      <c r="A38" s="165" t="s">
        <v>108</v>
      </c>
      <c r="B38" s="163">
        <v>890988</v>
      </c>
      <c r="C38" s="163">
        <v>865220.1</v>
      </c>
      <c r="D38" s="164">
        <f t="shared" si="5"/>
        <v>0.9710794084768818</v>
      </c>
      <c r="E38" s="163">
        <v>959299</v>
      </c>
      <c r="F38" s="163">
        <v>888186.5</v>
      </c>
      <c r="G38" s="164">
        <f>F38/E38/100%</f>
        <v>0.9258703490778162</v>
      </c>
      <c r="H38" s="159">
        <f t="shared" si="7"/>
        <v>1.0265439973019583</v>
      </c>
      <c r="I38" s="168">
        <f t="shared" si="8"/>
        <v>22966.400000000023</v>
      </c>
      <c r="M38" s="8"/>
      <c r="N38" s="8"/>
    </row>
    <row r="39" spans="1:14" ht="12.75">
      <c r="A39" s="165" t="s">
        <v>106</v>
      </c>
      <c r="B39" s="163">
        <v>73711.2</v>
      </c>
      <c r="C39" s="163">
        <v>73711.2</v>
      </c>
      <c r="D39" s="164">
        <f t="shared" si="5"/>
        <v>1</v>
      </c>
      <c r="E39" s="163">
        <v>49750.4</v>
      </c>
      <c r="F39" s="163">
        <v>48660.4</v>
      </c>
      <c r="G39" s="164">
        <f>F39/E39/100%</f>
        <v>0.978090628417058</v>
      </c>
      <c r="H39" s="159"/>
      <c r="I39" s="168">
        <f t="shared" si="8"/>
        <v>-25050.799999999996</v>
      </c>
      <c r="M39" s="8"/>
      <c r="N39" s="8"/>
    </row>
    <row r="40" spans="1:14" ht="12.75">
      <c r="A40" s="160" t="s">
        <v>112</v>
      </c>
      <c r="B40" s="163">
        <v>244.5</v>
      </c>
      <c r="C40" s="163">
        <v>504.5</v>
      </c>
      <c r="D40" s="164">
        <f t="shared" si="5"/>
        <v>2.063394683026585</v>
      </c>
      <c r="E40" s="163">
        <v>0</v>
      </c>
      <c r="F40" s="163">
        <v>255.2</v>
      </c>
      <c r="G40" s="164"/>
      <c r="H40" s="159">
        <f t="shared" si="7"/>
        <v>0.5058473736372646</v>
      </c>
      <c r="I40" s="168">
        <f t="shared" si="8"/>
        <v>-249.3</v>
      </c>
      <c r="M40" s="8"/>
      <c r="N40" s="8"/>
    </row>
    <row r="41" spans="1:14" ht="13.5" customHeight="1">
      <c r="A41" s="160" t="s">
        <v>94</v>
      </c>
      <c r="B41" s="163">
        <v>-0.4</v>
      </c>
      <c r="C41" s="163">
        <v>-1015.3</v>
      </c>
      <c r="D41" s="164">
        <f t="shared" si="5"/>
        <v>2538.2499999999995</v>
      </c>
      <c r="E41" s="163">
        <v>0</v>
      </c>
      <c r="F41" s="163">
        <v>0</v>
      </c>
      <c r="G41" s="164"/>
      <c r="H41" s="159"/>
      <c r="I41" s="168">
        <f t="shared" si="8"/>
        <v>1015.3</v>
      </c>
      <c r="M41" s="8"/>
      <c r="N41" s="8"/>
    </row>
    <row r="42" spans="1:9" ht="14.25" customHeight="1">
      <c r="A42" s="166" t="s">
        <v>109</v>
      </c>
      <c r="B42" s="167">
        <f>SUM(B35+B34)</f>
        <v>2346666.9</v>
      </c>
      <c r="C42" s="167">
        <f>SUM(C35+C34)</f>
        <v>2112510</v>
      </c>
      <c r="D42" s="162">
        <f t="shared" si="5"/>
        <v>0.9002172400352176</v>
      </c>
      <c r="E42" s="167">
        <f>SUM(E35+E34)</f>
        <v>2381712.3</v>
      </c>
      <c r="F42" s="167">
        <f>SUM(F35+F34)</f>
        <v>2196029</v>
      </c>
      <c r="G42" s="162">
        <f>F42/E42/100%</f>
        <v>0.9220378968526132</v>
      </c>
      <c r="H42" s="162">
        <f t="shared" si="7"/>
        <v>1.039535434151791</v>
      </c>
      <c r="I42" s="168">
        <f>SUM(F42,-C42)</f>
        <v>83519</v>
      </c>
    </row>
    <row r="43" spans="2:8" ht="12.75">
      <c r="B43" s="156"/>
      <c r="C43" s="156"/>
      <c r="D43" s="156"/>
      <c r="E43" s="156"/>
      <c r="G43" s="154"/>
      <c r="H43" s="154"/>
    </row>
    <row r="44" spans="1:8" ht="12.75">
      <c r="A44" s="102"/>
      <c r="B44" s="102"/>
      <c r="C44" s="102"/>
      <c r="D44" s="102"/>
      <c r="E44" s="102"/>
      <c r="F44" s="102"/>
      <c r="G44" s="154"/>
      <c r="H44" s="154"/>
    </row>
    <row r="45" spans="1:8" ht="12.75">
      <c r="A45" s="102"/>
      <c r="B45" s="102"/>
      <c r="C45" s="102"/>
      <c r="D45" s="102"/>
      <c r="E45" s="102"/>
      <c r="F45" s="102"/>
      <c r="G45" s="154"/>
      <c r="H45" s="154"/>
    </row>
    <row r="46" spans="1:8" ht="12.75">
      <c r="A46" s="102"/>
      <c r="B46" s="102"/>
      <c r="C46" s="102"/>
      <c r="D46" s="102"/>
      <c r="E46" s="102"/>
      <c r="F46" s="102"/>
      <c r="G46" s="154"/>
      <c r="H46" s="154"/>
    </row>
    <row r="47" spans="1:8" ht="12.75">
      <c r="A47" s="102"/>
      <c r="B47" s="102"/>
      <c r="C47" s="102"/>
      <c r="D47" s="102"/>
      <c r="E47" s="102"/>
      <c r="F47" s="102"/>
      <c r="G47" s="154"/>
      <c r="H47" s="154"/>
    </row>
    <row r="48" spans="1:8" ht="12.75">
      <c r="A48" s="102"/>
      <c r="B48" s="102"/>
      <c r="C48" s="102"/>
      <c r="D48" s="102"/>
      <c r="E48" s="102"/>
      <c r="F48" s="102"/>
      <c r="G48" s="154"/>
      <c r="H48" s="154"/>
    </row>
    <row r="49" spans="1:8" ht="12.75">
      <c r="A49" s="102"/>
      <c r="B49" s="102"/>
      <c r="C49" s="102"/>
      <c r="D49" s="102"/>
      <c r="E49" s="102"/>
      <c r="F49" s="102"/>
      <c r="G49" s="154"/>
      <c r="H49" s="154"/>
    </row>
    <row r="50" spans="1:6" ht="12.75">
      <c r="A50" s="102"/>
      <c r="B50" s="102"/>
      <c r="C50" s="102"/>
      <c r="D50" s="102"/>
      <c r="E50" s="102"/>
      <c r="F50" s="102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1:6" ht="12.75">
      <c r="A56" s="102"/>
      <c r="B56" s="102"/>
      <c r="C56" s="102"/>
      <c r="D56" s="102"/>
      <c r="E56" s="102"/>
      <c r="F56" s="102"/>
    </row>
    <row r="57" spans="1:6" ht="12.75">
      <c r="A57" s="102"/>
      <c r="B57" s="102"/>
      <c r="C57" s="102"/>
      <c r="D57" s="102"/>
      <c r="E57" s="102"/>
      <c r="F57" s="102"/>
    </row>
    <row r="58" spans="1:6" ht="12.75">
      <c r="A58" s="102"/>
      <c r="B58" s="102"/>
      <c r="C58" s="102"/>
      <c r="D58" s="102"/>
      <c r="E58" s="102"/>
      <c r="F58" s="102"/>
    </row>
    <row r="59" spans="1:6" ht="12.75">
      <c r="A59" s="102"/>
      <c r="B59" s="102"/>
      <c r="C59" s="102"/>
      <c r="D59" s="102"/>
      <c r="E59" s="102"/>
      <c r="F59" s="102"/>
    </row>
    <row r="60" spans="1:6" ht="12.75">
      <c r="A60" s="102"/>
      <c r="B60" s="102"/>
      <c r="C60" s="102"/>
      <c r="D60" s="102"/>
      <c r="E60" s="102"/>
      <c r="F60" s="102"/>
    </row>
    <row r="61" spans="7:8" ht="12.75">
      <c r="G61" s="175"/>
      <c r="H61" s="175"/>
    </row>
    <row r="62" spans="1:8" ht="15.75">
      <c r="A62" s="180"/>
      <c r="B62" s="180"/>
      <c r="C62" s="180"/>
      <c r="D62" s="180"/>
      <c r="E62" s="180"/>
      <c r="F62" s="180"/>
      <c r="G62" s="181"/>
      <c r="H62" s="181"/>
    </row>
    <row r="63" spans="1:8" ht="15.75">
      <c r="A63" s="157"/>
      <c r="B63" s="157"/>
      <c r="C63" s="157"/>
      <c r="D63" s="157"/>
      <c r="E63" s="157"/>
      <c r="F63" s="157"/>
      <c r="G63" s="116"/>
      <c r="H63" s="116"/>
    </row>
    <row r="64" spans="1:8" ht="15.75">
      <c r="A64" s="130"/>
      <c r="B64" s="130"/>
      <c r="C64" s="130"/>
      <c r="D64" s="130"/>
      <c r="E64" s="130"/>
      <c r="F64" s="130"/>
      <c r="G64" s="116"/>
      <c r="H64" s="116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</sheetData>
  <sheetProtection/>
  <mergeCells count="13">
    <mergeCell ref="G61:H61"/>
    <mergeCell ref="A62:H62"/>
    <mergeCell ref="G1:H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1968503937007874" right="0.15748031496062992" top="0" bottom="0" header="0.15748031496062992" footer="0.1181102362204724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2015-11-13T09:56:22Z</cp:lastPrinted>
  <dcterms:created xsi:type="dcterms:W3CDTF">1998-12-22T06:31:00Z</dcterms:created>
  <dcterms:modified xsi:type="dcterms:W3CDTF">2015-12-03T11:09:04Z</dcterms:modified>
  <cp:category/>
  <cp:version/>
  <cp:contentType/>
  <cp:contentStatus/>
</cp:coreProperties>
</file>