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_4" sheetId="1" r:id="rId1"/>
  </sheets>
  <definedNames>
    <definedName name="_xlnm.Print_Titles" localSheetId="0">'А_4'!$7:$7</definedName>
  </definedNames>
  <calcPr fullCalcOnLoad="1"/>
</workbook>
</file>

<file path=xl/sharedStrings.xml><?xml version="1.0" encoding="utf-8"?>
<sst xmlns="http://schemas.openxmlformats.org/spreadsheetml/2006/main" count="82" uniqueCount="79">
  <si>
    <t>Адресный список</t>
  </si>
  <si>
    <t>Уборка мусора и листвы с газонов,  включая погрузку и вывоз, м.кв.</t>
  </si>
  <si>
    <t>Уборка пешеход-ных тротуаров от мусора и снега механизи-рованным способом, м.кв.</t>
  </si>
  <si>
    <t>Очистка дорожек вручную от снега, м.кв.</t>
  </si>
  <si>
    <t>Работы  по уборке новогод-ней символики на террито-рии  города Реутов, шт.</t>
  </si>
  <si>
    <t>Содержание детских и спортивных площадок, шт.</t>
  </si>
  <si>
    <t>Благоустройст-во территорий воинских захоронений, шт.</t>
  </si>
  <si>
    <t>Благоустрой-ство пешеходных тоннелей, шт.</t>
  </si>
  <si>
    <t>Содержание газонных частей, включая прополку и выкашивание, м.кв.</t>
  </si>
  <si>
    <t>Содержание кустарников,  включая высадку, шт.</t>
  </si>
  <si>
    <t>Северная сторона</t>
  </si>
  <si>
    <t>Ул. Новая</t>
  </si>
  <si>
    <t>Ул. Лесная</t>
  </si>
  <si>
    <t>Проспект Мира</t>
  </si>
  <si>
    <t>Ул. Гагарина</t>
  </si>
  <si>
    <t>Ул. Некрасова</t>
  </si>
  <si>
    <t>Ул. Головашкина</t>
  </si>
  <si>
    <t>Садовый проезд</t>
  </si>
  <si>
    <t>Больничный проезд</t>
  </si>
  <si>
    <t>Ул. Парковая</t>
  </si>
  <si>
    <t>Ул. Дзержинского</t>
  </si>
  <si>
    <t>Ул. Строителей</t>
  </si>
  <si>
    <t>Ул. Калинина</t>
  </si>
  <si>
    <t>Ул.Комсомольская</t>
  </si>
  <si>
    <t>Ул. Ашхабадская</t>
  </si>
  <si>
    <t>Ул. Ленина</t>
  </si>
  <si>
    <t>Южная сторона</t>
  </si>
  <si>
    <t>Ул. Южная</t>
  </si>
  <si>
    <t>Юбилейный проспект</t>
  </si>
  <si>
    <t>Носовихинское шоссе</t>
  </si>
  <si>
    <t>Ул. Октября</t>
  </si>
  <si>
    <t>Ул. Молодежная</t>
  </si>
  <si>
    <t>Ул. Челомея</t>
  </si>
  <si>
    <t>Ул. Котовского</t>
  </si>
  <si>
    <t>Территория зон отдыха, скверы, парки и т.п.</t>
  </si>
  <si>
    <t>Зона отдыха возле городского пруда</t>
  </si>
  <si>
    <t>Городской парк</t>
  </si>
  <si>
    <t>Сквер по ул. Южной</t>
  </si>
  <si>
    <t>Сквер за ДК "Мир"</t>
  </si>
  <si>
    <t>Мемориал воинской славы (ул. Победы)</t>
  </si>
  <si>
    <t>Сквер по адресу Юбилейный проспект, д.д. 3-5</t>
  </si>
  <si>
    <t>Ул. Победы</t>
  </si>
  <si>
    <t>Площадь напротив бывшего кинотеатра «Чайка»</t>
  </si>
  <si>
    <t>Площадь напротив ГО и ЧС</t>
  </si>
  <si>
    <t>Ул. Советская</t>
  </si>
  <si>
    <t>Ул. Железнодорожная</t>
  </si>
  <si>
    <t>Ул. Новогиреевская</t>
  </si>
  <si>
    <t xml:space="preserve">Памятный герб города на развязке ул. Ленина с ул. Победы </t>
  </si>
  <si>
    <t>ИТОГО:</t>
  </si>
  <si>
    <t>Для реализации необходимо, тыс. руб.</t>
  </si>
  <si>
    <t>Ул. Войтовмча</t>
  </si>
  <si>
    <t>Никольско-Архангельское кладбище</t>
  </si>
  <si>
    <t>Содержание цветников, м.кв.</t>
  </si>
  <si>
    <t>Содержание деревьев, шт.</t>
  </si>
  <si>
    <t>ВСЕГО, тыс. руб.</t>
  </si>
  <si>
    <t>Содержание вертикально-го озеленения (кашпо), шт.</t>
  </si>
  <si>
    <t>Л.И. Картамышева</t>
  </si>
  <si>
    <t>Начальник Финансового  управления</t>
  </si>
  <si>
    <t>Начальник управления бухгалтерского учета и муниципального заказа</t>
  </si>
  <si>
    <t>Е.Е. Одинцова</t>
  </si>
  <si>
    <t>Начальник Правового управления</t>
  </si>
  <si>
    <t>Л.Ю. Болотских</t>
  </si>
  <si>
    <t>Заместитель Руководителя Администрации</t>
  </si>
  <si>
    <t>________________________</t>
  </si>
  <si>
    <t>Обслужи-вание и ремонт катков, шт.</t>
  </si>
  <si>
    <t xml:space="preserve">Приложение к  целевой программе 
«Благоустройство территории города Реутов» на 2009-2013 гг.
</t>
  </si>
  <si>
    <t>Уборка обще-городских территорий в дни праздничных мероприятий, м.кв.</t>
  </si>
  <si>
    <t>Восстанов-ление и эксплуата-ция уличного освещения (воздушные линии), м.</t>
  </si>
  <si>
    <t>Работы по тех. обслужива-нию «Вечного огня» на Мемориале павшим воинам, шт.</t>
  </si>
  <si>
    <t>Работы по благоустройству в Городском парке и в Северной части города, включая ремонт МАФ, покраску металлоконструк-ций, ограждений и садовых бордюров, шт.</t>
  </si>
  <si>
    <t>"Таблица № 2</t>
  </si>
  <si>
    <t>Ремонт пешеходного тоннеля</t>
  </si>
  <si>
    <t>Работы по тех. обслуживанию фонтана в Городском парке, шт.</t>
  </si>
  <si>
    <t>Уличное освещение (разрешенная мощность электро                           энергия ),                       тыс квт.час</t>
  </si>
  <si>
    <t>"</t>
  </si>
  <si>
    <t xml:space="preserve">Приложение к  Решению Совета депутатов города Реутов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</si>
  <si>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В.М. Покамин</t>
  </si>
  <si>
    <t xml:space="preserve">от 11 апреля 2012 года                   </t>
  </si>
  <si>
    <t>№ 243/36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</si>
</sst>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justify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"/>
  <sheetViews>
    <sheetView tabSelected="1" zoomScalePageLayoutView="0" workbookViewId="0" topLeftCell="A28">
      <selection activeCell="V43" sqref="V43"/>
    </sheetView>
  </sheetViews>
  <sheetFormatPr defaultColWidth="9.140625" defaultRowHeight="12.75"/>
  <cols>
    <col min="1" max="1" width="14.7109375" style="2" customWidth="1"/>
    <col min="2" max="2" width="9.28125" style="2" customWidth="1"/>
    <col min="3" max="3" width="8.57421875" style="2" customWidth="1"/>
    <col min="4" max="4" width="8.28125" style="2" customWidth="1"/>
    <col min="5" max="5" width="8.140625" style="2" customWidth="1"/>
    <col min="6" max="6" width="8.7109375" style="2" customWidth="1"/>
    <col min="7" max="7" width="7.8515625" style="2" customWidth="1"/>
    <col min="8" max="8" width="10.140625" style="2" customWidth="1"/>
    <col min="9" max="9" width="10.00390625" style="2" customWidth="1"/>
    <col min="10" max="10" width="9.8515625" style="2" customWidth="1"/>
    <col min="11" max="11" width="8.00390625" style="2" customWidth="1"/>
    <col min="12" max="12" width="9.140625" style="2" customWidth="1"/>
    <col min="13" max="13" width="7.00390625" style="2" customWidth="1"/>
    <col min="14" max="14" width="10.140625" style="2" customWidth="1"/>
    <col min="15" max="15" width="9.8515625" style="2" customWidth="1"/>
    <col min="16" max="16" width="9.140625" style="2" customWidth="1"/>
    <col min="17" max="17" width="9.7109375" style="2" customWidth="1"/>
    <col min="18" max="18" width="9.57421875" style="2" customWidth="1"/>
    <col min="19" max="19" width="9.140625" style="2" customWidth="1"/>
    <col min="20" max="20" width="6.8515625" style="2" customWidth="1"/>
    <col min="21" max="21" width="8.28125" style="2" customWidth="1"/>
    <col min="22" max="16384" width="9.140625" style="2" customWidth="1"/>
  </cols>
  <sheetData>
    <row r="1" ht="30" customHeight="1"/>
    <row r="2" spans="7:19" ht="21" customHeight="1">
      <c r="G2" s="3"/>
      <c r="H2" s="3"/>
      <c r="I2" s="3"/>
      <c r="J2" s="3"/>
      <c r="K2" s="3"/>
      <c r="L2" s="3"/>
      <c r="M2" s="3"/>
      <c r="N2" s="3"/>
      <c r="O2" s="25" t="s">
        <v>75</v>
      </c>
      <c r="P2" s="26"/>
      <c r="Q2" s="26"/>
      <c r="R2" s="26"/>
      <c r="S2" s="26"/>
    </row>
    <row r="3" spans="7:19" ht="13.5" customHeight="1">
      <c r="G3" s="3"/>
      <c r="H3" s="3"/>
      <c r="I3" s="3"/>
      <c r="J3" s="3"/>
      <c r="K3" s="3"/>
      <c r="L3" s="3"/>
      <c r="M3" s="3"/>
      <c r="N3" s="3"/>
      <c r="O3" s="16"/>
      <c r="P3" s="31" t="s">
        <v>77</v>
      </c>
      <c r="Q3" s="32"/>
      <c r="R3" s="22" t="s">
        <v>78</v>
      </c>
      <c r="S3" s="17"/>
    </row>
    <row r="4" spans="7:19" ht="12.75">
      <c r="G4" s="3"/>
      <c r="H4" s="3"/>
      <c r="I4" s="3"/>
      <c r="J4" s="3"/>
      <c r="K4" s="3"/>
      <c r="L4" s="3"/>
      <c r="M4" s="3"/>
      <c r="N4" s="3"/>
      <c r="O4" s="3"/>
      <c r="P4" s="3"/>
      <c r="Q4" s="28" t="s">
        <v>70</v>
      </c>
      <c r="R4" s="28"/>
      <c r="S4" s="28"/>
    </row>
    <row r="5" spans="7:19" ht="24" customHeight="1">
      <c r="G5" s="29" t="s">
        <v>65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ht="6" customHeight="1"/>
    <row r="7" spans="1:21" s="4" customFormat="1" ht="205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68</v>
      </c>
      <c r="G7" s="1" t="s">
        <v>72</v>
      </c>
      <c r="H7" s="1" t="s">
        <v>66</v>
      </c>
      <c r="I7" s="1" t="s">
        <v>69</v>
      </c>
      <c r="J7" s="1" t="s">
        <v>7</v>
      </c>
      <c r="K7" s="1" t="s">
        <v>64</v>
      </c>
      <c r="L7" s="1" t="s">
        <v>5</v>
      </c>
      <c r="M7" s="1" t="s">
        <v>6</v>
      </c>
      <c r="N7" s="1" t="s">
        <v>8</v>
      </c>
      <c r="O7" s="1" t="s">
        <v>9</v>
      </c>
      <c r="P7" s="1" t="s">
        <v>52</v>
      </c>
      <c r="Q7" s="1" t="s">
        <v>55</v>
      </c>
      <c r="R7" s="1" t="s">
        <v>53</v>
      </c>
      <c r="S7" s="1" t="s">
        <v>67</v>
      </c>
      <c r="T7" s="1" t="s">
        <v>71</v>
      </c>
      <c r="U7" s="1" t="s">
        <v>73</v>
      </c>
    </row>
    <row r="8" spans="1:19" s="5" customFormat="1" ht="12.75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1" s="7" customFormat="1" ht="11.25">
      <c r="A9" s="14" t="s">
        <v>25</v>
      </c>
      <c r="B9" s="14">
        <v>19923</v>
      </c>
      <c r="C9" s="14">
        <v>4650</v>
      </c>
      <c r="D9" s="14"/>
      <c r="E9" s="14">
        <v>1</v>
      </c>
      <c r="F9" s="14"/>
      <c r="G9" s="14"/>
      <c r="H9" s="14">
        <v>19923</v>
      </c>
      <c r="I9" s="14"/>
      <c r="J9" s="14"/>
      <c r="K9" s="14"/>
      <c r="L9" s="14">
        <v>1</v>
      </c>
      <c r="M9" s="14"/>
      <c r="N9" s="14">
        <v>19923</v>
      </c>
      <c r="O9" s="14">
        <v>251</v>
      </c>
      <c r="P9" s="14">
        <v>260</v>
      </c>
      <c r="Q9" s="14">
        <v>36</v>
      </c>
      <c r="R9" s="14">
        <v>637</v>
      </c>
      <c r="S9" s="6">
        <v>620</v>
      </c>
      <c r="T9" s="6"/>
      <c r="U9" s="6"/>
    </row>
    <row r="10" spans="1:21" s="7" customFormat="1" ht="11.25">
      <c r="A10" s="12" t="s">
        <v>41</v>
      </c>
      <c r="B10" s="12">
        <v>51489</v>
      </c>
      <c r="C10" s="12">
        <v>4700</v>
      </c>
      <c r="D10" s="12"/>
      <c r="E10" s="12"/>
      <c r="F10" s="12"/>
      <c r="G10" s="12"/>
      <c r="H10" s="12">
        <v>51489</v>
      </c>
      <c r="I10" s="12"/>
      <c r="J10" s="12">
        <v>1</v>
      </c>
      <c r="K10" s="12"/>
      <c r="L10" s="12">
        <v>1</v>
      </c>
      <c r="M10" s="12"/>
      <c r="N10" s="12">
        <v>51489</v>
      </c>
      <c r="O10" s="12">
        <v>160</v>
      </c>
      <c r="P10" s="12">
        <v>139.5</v>
      </c>
      <c r="Q10" s="12">
        <v>184</v>
      </c>
      <c r="R10" s="12">
        <v>437</v>
      </c>
      <c r="S10" s="6">
        <v>5440</v>
      </c>
      <c r="T10" s="6"/>
      <c r="U10" s="6"/>
    </row>
    <row r="11" spans="1:21" s="7" customFormat="1" ht="11.25">
      <c r="A11" s="12" t="s">
        <v>11</v>
      </c>
      <c r="B11" s="12">
        <v>11052</v>
      </c>
      <c r="C11" s="12">
        <v>3460</v>
      </c>
      <c r="D11" s="12"/>
      <c r="E11" s="12"/>
      <c r="F11" s="12"/>
      <c r="G11" s="12"/>
      <c r="H11" s="12">
        <v>11052</v>
      </c>
      <c r="I11" s="12"/>
      <c r="J11" s="12"/>
      <c r="K11" s="12"/>
      <c r="L11" s="12"/>
      <c r="M11" s="12"/>
      <c r="N11" s="12">
        <v>11052</v>
      </c>
      <c r="O11" s="12">
        <v>44</v>
      </c>
      <c r="P11" s="12">
        <v>18.4</v>
      </c>
      <c r="Q11" s="12">
        <v>60</v>
      </c>
      <c r="R11" s="12">
        <v>329</v>
      </c>
      <c r="S11" s="6">
        <v>500</v>
      </c>
      <c r="T11" s="6"/>
      <c r="U11" s="6"/>
    </row>
    <row r="12" spans="1:21" s="7" customFormat="1" ht="11.25">
      <c r="A12" s="12" t="s">
        <v>12</v>
      </c>
      <c r="B12" s="12">
        <v>3261</v>
      </c>
      <c r="C12" s="12">
        <v>1980</v>
      </c>
      <c r="D12" s="12"/>
      <c r="E12" s="12"/>
      <c r="F12" s="12"/>
      <c r="G12" s="12"/>
      <c r="H12" s="12">
        <v>3261</v>
      </c>
      <c r="I12" s="12"/>
      <c r="J12" s="12"/>
      <c r="K12" s="12"/>
      <c r="L12" s="12">
        <v>1</v>
      </c>
      <c r="M12" s="12"/>
      <c r="N12" s="12">
        <v>3261</v>
      </c>
      <c r="O12" s="12">
        <v>116</v>
      </c>
      <c r="P12" s="12"/>
      <c r="Q12" s="12">
        <v>4</v>
      </c>
      <c r="R12" s="12">
        <v>138</v>
      </c>
      <c r="S12" s="6">
        <v>2320</v>
      </c>
      <c r="T12" s="6"/>
      <c r="U12" s="6"/>
    </row>
    <row r="13" spans="1:21" s="7" customFormat="1" ht="11.25">
      <c r="A13" s="12" t="s">
        <v>44</v>
      </c>
      <c r="B13" s="12"/>
      <c r="C13" s="12">
        <v>4198</v>
      </c>
      <c r="D13" s="12"/>
      <c r="E13" s="12"/>
      <c r="F13" s="12"/>
      <c r="G13" s="12"/>
      <c r="H13" s="12"/>
      <c r="I13" s="12"/>
      <c r="J13" s="12"/>
      <c r="K13" s="12"/>
      <c r="L13" s="12">
        <v>2</v>
      </c>
      <c r="M13" s="12"/>
      <c r="N13" s="12"/>
      <c r="O13" s="12">
        <v>13</v>
      </c>
      <c r="P13" s="12"/>
      <c r="Q13" s="12"/>
      <c r="R13" s="12">
        <v>50</v>
      </c>
      <c r="S13" s="6">
        <v>2300</v>
      </c>
      <c r="T13" s="6"/>
      <c r="U13" s="6"/>
    </row>
    <row r="14" spans="1:21" s="7" customFormat="1" ht="26.25" customHeight="1">
      <c r="A14" s="12" t="s">
        <v>45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28</v>
      </c>
      <c r="S14" s="6">
        <v>250</v>
      </c>
      <c r="T14" s="6"/>
      <c r="U14" s="6"/>
    </row>
    <row r="15" spans="1:21" s="7" customFormat="1" ht="11.25">
      <c r="A15" s="12" t="s">
        <v>13</v>
      </c>
      <c r="B15" s="12">
        <v>8258</v>
      </c>
      <c r="C15" s="12">
        <v>5650</v>
      </c>
      <c r="D15" s="12"/>
      <c r="E15" s="12"/>
      <c r="F15" s="12"/>
      <c r="G15" s="12"/>
      <c r="H15" s="12">
        <v>8258</v>
      </c>
      <c r="I15" s="12"/>
      <c r="J15" s="12"/>
      <c r="K15" s="12"/>
      <c r="L15" s="12">
        <v>2</v>
      </c>
      <c r="M15" s="12"/>
      <c r="N15" s="12">
        <v>8258</v>
      </c>
      <c r="O15" s="12">
        <v>17</v>
      </c>
      <c r="P15" s="12"/>
      <c r="Q15" s="12"/>
      <c r="R15" s="12">
        <v>140</v>
      </c>
      <c r="S15" s="6">
        <v>3420</v>
      </c>
      <c r="T15" s="6"/>
      <c r="U15" s="6"/>
    </row>
    <row r="16" spans="1:21" s="7" customFormat="1" ht="11.25">
      <c r="A16" s="12" t="s">
        <v>14</v>
      </c>
      <c r="B16" s="12">
        <v>7232</v>
      </c>
      <c r="C16" s="12">
        <v>3300</v>
      </c>
      <c r="D16" s="12"/>
      <c r="E16" s="12"/>
      <c r="F16" s="12"/>
      <c r="G16" s="12"/>
      <c r="H16" s="12">
        <v>7232</v>
      </c>
      <c r="I16" s="12"/>
      <c r="J16" s="12"/>
      <c r="K16" s="12">
        <v>1</v>
      </c>
      <c r="L16" s="12">
        <v>4</v>
      </c>
      <c r="M16" s="12"/>
      <c r="N16" s="12">
        <v>7232</v>
      </c>
      <c r="O16" s="12">
        <v>16</v>
      </c>
      <c r="P16" s="12"/>
      <c r="Q16" s="12"/>
      <c r="R16" s="12">
        <v>242</v>
      </c>
      <c r="S16" s="6">
        <v>2700</v>
      </c>
      <c r="T16" s="6"/>
      <c r="U16" s="6"/>
    </row>
    <row r="17" spans="1:21" s="7" customFormat="1" ht="11.25">
      <c r="A17" s="12" t="s">
        <v>15</v>
      </c>
      <c r="B17" s="12">
        <v>9716</v>
      </c>
      <c r="C17" s="12">
        <v>2800</v>
      </c>
      <c r="D17" s="12"/>
      <c r="E17" s="12"/>
      <c r="F17" s="12"/>
      <c r="G17" s="12"/>
      <c r="H17" s="12">
        <v>9716</v>
      </c>
      <c r="I17" s="12"/>
      <c r="J17" s="12"/>
      <c r="K17" s="12">
        <v>2</v>
      </c>
      <c r="L17" s="12">
        <v>4</v>
      </c>
      <c r="M17" s="12"/>
      <c r="N17" s="12">
        <v>9716</v>
      </c>
      <c r="O17" s="12">
        <v>65</v>
      </c>
      <c r="P17" s="12"/>
      <c r="Q17" s="12"/>
      <c r="R17" s="12">
        <v>146</v>
      </c>
      <c r="S17" s="6">
        <v>3020</v>
      </c>
      <c r="T17" s="6"/>
      <c r="U17" s="6"/>
    </row>
    <row r="18" spans="1:21" s="7" customFormat="1" ht="11.25">
      <c r="A18" s="12" t="s">
        <v>16</v>
      </c>
      <c r="B18" s="12">
        <v>4415</v>
      </c>
      <c r="C18" s="12">
        <v>1470</v>
      </c>
      <c r="D18" s="12"/>
      <c r="E18" s="12"/>
      <c r="F18" s="12"/>
      <c r="G18" s="12"/>
      <c r="H18" s="12">
        <v>4415</v>
      </c>
      <c r="I18" s="12"/>
      <c r="J18" s="12"/>
      <c r="K18" s="12"/>
      <c r="L18" s="12"/>
      <c r="M18" s="12"/>
      <c r="N18" s="12">
        <v>4415</v>
      </c>
      <c r="O18" s="12"/>
      <c r="P18" s="12"/>
      <c r="Q18" s="12"/>
      <c r="R18" s="12"/>
      <c r="S18" s="6">
        <v>800</v>
      </c>
      <c r="T18" s="6"/>
      <c r="U18" s="6"/>
    </row>
    <row r="19" spans="1:21" s="7" customFormat="1" ht="11.25">
      <c r="A19" s="12" t="s">
        <v>17</v>
      </c>
      <c r="B19" s="12">
        <v>4307</v>
      </c>
      <c r="C19" s="12">
        <v>2900</v>
      </c>
      <c r="D19" s="12"/>
      <c r="E19" s="12"/>
      <c r="F19" s="12"/>
      <c r="G19" s="12"/>
      <c r="H19" s="12">
        <v>4307</v>
      </c>
      <c r="I19" s="12"/>
      <c r="J19" s="12"/>
      <c r="K19" s="12"/>
      <c r="L19" s="12"/>
      <c r="M19" s="12"/>
      <c r="N19" s="12">
        <v>4307</v>
      </c>
      <c r="O19" s="12">
        <v>3</v>
      </c>
      <c r="P19" s="12"/>
      <c r="Q19" s="12"/>
      <c r="R19" s="12">
        <v>173</v>
      </c>
      <c r="S19" s="6">
        <v>2440</v>
      </c>
      <c r="T19" s="6"/>
      <c r="U19" s="6"/>
    </row>
    <row r="20" spans="1:21" s="7" customFormat="1" ht="11.25">
      <c r="A20" s="12" t="s">
        <v>18</v>
      </c>
      <c r="B20" s="12">
        <v>1575</v>
      </c>
      <c r="C20" s="12">
        <v>800</v>
      </c>
      <c r="D20" s="12"/>
      <c r="E20" s="12"/>
      <c r="F20" s="12"/>
      <c r="G20" s="12"/>
      <c r="H20" s="12">
        <v>1575</v>
      </c>
      <c r="I20" s="12"/>
      <c r="J20" s="12"/>
      <c r="K20" s="12"/>
      <c r="L20" s="12"/>
      <c r="M20" s="12"/>
      <c r="N20" s="12">
        <v>1575</v>
      </c>
      <c r="O20" s="12"/>
      <c r="P20" s="12"/>
      <c r="Q20" s="12"/>
      <c r="R20" s="12"/>
      <c r="S20" s="6"/>
      <c r="T20" s="6"/>
      <c r="U20" s="6"/>
    </row>
    <row r="21" spans="1:21" s="7" customFormat="1" ht="11.25">
      <c r="A21" s="12" t="s">
        <v>19</v>
      </c>
      <c r="B21" s="12">
        <v>16303</v>
      </c>
      <c r="C21" s="12">
        <v>830</v>
      </c>
      <c r="D21" s="12"/>
      <c r="E21" s="12"/>
      <c r="F21" s="12"/>
      <c r="G21" s="12"/>
      <c r="H21" s="12">
        <v>16303</v>
      </c>
      <c r="I21" s="12"/>
      <c r="J21" s="12"/>
      <c r="K21" s="12"/>
      <c r="L21" s="12"/>
      <c r="M21" s="12"/>
      <c r="N21" s="12">
        <v>16303</v>
      </c>
      <c r="O21" s="12"/>
      <c r="P21" s="12"/>
      <c r="Q21" s="12"/>
      <c r="R21" s="12">
        <v>43</v>
      </c>
      <c r="S21" s="6">
        <v>280</v>
      </c>
      <c r="T21" s="6"/>
      <c r="U21" s="6"/>
    </row>
    <row r="22" spans="1:21" s="7" customFormat="1" ht="11.25">
      <c r="A22" s="12" t="s">
        <v>20</v>
      </c>
      <c r="B22" s="12">
        <v>17115</v>
      </c>
      <c r="C22" s="12">
        <v>3800</v>
      </c>
      <c r="D22" s="12"/>
      <c r="E22" s="12"/>
      <c r="F22" s="12"/>
      <c r="G22" s="12"/>
      <c r="H22" s="12">
        <v>17115</v>
      </c>
      <c r="I22" s="12"/>
      <c r="J22" s="12">
        <v>1</v>
      </c>
      <c r="K22" s="12"/>
      <c r="L22" s="12">
        <v>1</v>
      </c>
      <c r="M22" s="12"/>
      <c r="N22" s="12">
        <v>17115</v>
      </c>
      <c r="O22" s="12">
        <v>201</v>
      </c>
      <c r="P22" s="12"/>
      <c r="Q22" s="12"/>
      <c r="R22" s="12">
        <v>24</v>
      </c>
      <c r="S22" s="6">
        <v>1600</v>
      </c>
      <c r="T22" s="6">
        <v>1</v>
      </c>
      <c r="U22" s="6"/>
    </row>
    <row r="23" spans="1:21" s="7" customFormat="1" ht="11.25">
      <c r="A23" s="12" t="s">
        <v>21</v>
      </c>
      <c r="B23" s="12">
        <v>4776</v>
      </c>
      <c r="C23" s="12">
        <v>3980</v>
      </c>
      <c r="D23" s="12"/>
      <c r="E23" s="12"/>
      <c r="F23" s="12"/>
      <c r="G23" s="12"/>
      <c r="H23" s="12">
        <v>4776</v>
      </c>
      <c r="I23" s="12"/>
      <c r="J23" s="12"/>
      <c r="K23" s="12"/>
      <c r="L23" s="12">
        <v>1</v>
      </c>
      <c r="M23" s="12"/>
      <c r="N23" s="12">
        <v>4776</v>
      </c>
      <c r="O23" s="12">
        <v>1</v>
      </c>
      <c r="P23" s="12"/>
      <c r="Q23" s="12"/>
      <c r="R23" s="12">
        <v>58</v>
      </c>
      <c r="S23" s="6">
        <v>1560</v>
      </c>
      <c r="T23" s="6"/>
      <c r="U23" s="6"/>
    </row>
    <row r="24" spans="1:21" s="7" customFormat="1" ht="11.25">
      <c r="A24" s="12" t="s">
        <v>22</v>
      </c>
      <c r="B24" s="12">
        <v>1617</v>
      </c>
      <c r="C24" s="12">
        <v>1410</v>
      </c>
      <c r="D24" s="12"/>
      <c r="E24" s="12"/>
      <c r="F24" s="12"/>
      <c r="G24" s="12"/>
      <c r="H24" s="12">
        <v>1617</v>
      </c>
      <c r="I24" s="12"/>
      <c r="J24" s="12"/>
      <c r="K24" s="12"/>
      <c r="L24" s="12">
        <v>1</v>
      </c>
      <c r="M24" s="12"/>
      <c r="N24" s="12">
        <v>1617</v>
      </c>
      <c r="O24" s="12">
        <v>41</v>
      </c>
      <c r="P24" s="12"/>
      <c r="Q24" s="12"/>
      <c r="R24" s="12">
        <v>96</v>
      </c>
      <c r="S24" s="6">
        <v>480</v>
      </c>
      <c r="T24" s="6"/>
      <c r="U24" s="6"/>
    </row>
    <row r="25" spans="1:21" s="7" customFormat="1" ht="22.5">
      <c r="A25" s="12" t="s">
        <v>46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18</v>
      </c>
      <c r="P25" s="12"/>
      <c r="Q25" s="12"/>
      <c r="R25" s="12">
        <v>33</v>
      </c>
      <c r="S25" s="6"/>
      <c r="T25" s="6"/>
      <c r="U25" s="6"/>
    </row>
    <row r="26" spans="1:21" s="7" customFormat="1" ht="11.25">
      <c r="A26" s="12" t="s">
        <v>23</v>
      </c>
      <c r="B26" s="12">
        <v>4086</v>
      </c>
      <c r="C26" s="12">
        <v>1637</v>
      </c>
      <c r="D26" s="12"/>
      <c r="E26" s="12"/>
      <c r="F26" s="12"/>
      <c r="G26" s="12"/>
      <c r="H26" s="12">
        <v>4086</v>
      </c>
      <c r="I26" s="12"/>
      <c r="J26" s="12"/>
      <c r="K26" s="12"/>
      <c r="L26" s="12"/>
      <c r="M26" s="12"/>
      <c r="N26" s="12">
        <v>4086</v>
      </c>
      <c r="O26" s="12">
        <v>22</v>
      </c>
      <c r="P26" s="12"/>
      <c r="Q26" s="12"/>
      <c r="R26" s="12">
        <v>89</v>
      </c>
      <c r="S26" s="6">
        <v>1440</v>
      </c>
      <c r="T26" s="6"/>
      <c r="U26" s="6"/>
    </row>
    <row r="27" spans="1:21" s="7" customFormat="1" ht="11.25">
      <c r="A27" s="12" t="s">
        <v>24</v>
      </c>
      <c r="B27" s="12">
        <v>820</v>
      </c>
      <c r="C27" s="12">
        <v>650</v>
      </c>
      <c r="D27" s="12"/>
      <c r="E27" s="12"/>
      <c r="F27" s="12"/>
      <c r="G27" s="12"/>
      <c r="H27" s="12">
        <v>820</v>
      </c>
      <c r="I27" s="12"/>
      <c r="J27" s="12"/>
      <c r="K27" s="12"/>
      <c r="L27" s="12"/>
      <c r="M27" s="12"/>
      <c r="N27" s="12">
        <v>820</v>
      </c>
      <c r="O27" s="12"/>
      <c r="P27" s="12"/>
      <c r="Q27" s="12"/>
      <c r="R27" s="12">
        <v>26</v>
      </c>
      <c r="S27" s="6">
        <v>3000</v>
      </c>
      <c r="T27" s="6"/>
      <c r="U27" s="6"/>
    </row>
    <row r="28" spans="1:21" s="7" customFormat="1" ht="11.25">
      <c r="A28" s="12" t="s">
        <v>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>
        <v>1</v>
      </c>
      <c r="M28" s="12"/>
      <c r="N28" s="12"/>
      <c r="O28" s="12"/>
      <c r="P28" s="12"/>
      <c r="Q28" s="12"/>
      <c r="R28" s="12"/>
      <c r="S28" s="6">
        <v>1760</v>
      </c>
      <c r="T28" s="6"/>
      <c r="U28" s="6"/>
    </row>
    <row r="29" spans="1:21" s="8" customFormat="1" ht="45.75" customHeight="1">
      <c r="A29" s="12" t="s">
        <v>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48</v>
      </c>
      <c r="P29" s="12"/>
      <c r="Q29" s="12"/>
      <c r="R29" s="12">
        <v>22</v>
      </c>
      <c r="S29" s="6"/>
      <c r="T29" s="6"/>
      <c r="U29" s="6"/>
    </row>
    <row r="30" spans="1:19" s="5" customFormat="1" ht="17.25" customHeight="1">
      <c r="A30" s="37" t="s">
        <v>26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21" s="7" customFormat="1" ht="17.25" customHeight="1">
      <c r="A31" s="14" t="s">
        <v>27</v>
      </c>
      <c r="B31" s="14">
        <v>21811</v>
      </c>
      <c r="C31" s="14"/>
      <c r="D31" s="14"/>
      <c r="E31" s="14"/>
      <c r="F31" s="14"/>
      <c r="G31" s="14"/>
      <c r="H31" s="14">
        <v>21811</v>
      </c>
      <c r="I31" s="14"/>
      <c r="J31" s="14"/>
      <c r="K31" s="14">
        <v>1</v>
      </c>
      <c r="L31" s="14"/>
      <c r="M31" s="14"/>
      <c r="N31" s="14">
        <v>21811</v>
      </c>
      <c r="O31" s="14">
        <v>20</v>
      </c>
      <c r="P31" s="14">
        <v>100.8</v>
      </c>
      <c r="Q31" s="14">
        <v>98</v>
      </c>
      <c r="R31" s="14">
        <v>386</v>
      </c>
      <c r="S31" s="6">
        <v>2320</v>
      </c>
      <c r="T31" s="6"/>
      <c r="U31" s="6"/>
    </row>
    <row r="32" spans="1:21" s="7" customFormat="1" ht="22.5">
      <c r="A32" s="12" t="s">
        <v>28</v>
      </c>
      <c r="B32" s="12">
        <v>36278</v>
      </c>
      <c r="C32" s="12"/>
      <c r="D32" s="12"/>
      <c r="E32" s="12"/>
      <c r="F32" s="12"/>
      <c r="G32" s="12"/>
      <c r="H32" s="12">
        <v>36278</v>
      </c>
      <c r="I32" s="12"/>
      <c r="J32" s="12"/>
      <c r="K32" s="12">
        <v>1</v>
      </c>
      <c r="L32" s="12">
        <v>6</v>
      </c>
      <c r="M32" s="12"/>
      <c r="N32" s="12">
        <v>36278</v>
      </c>
      <c r="O32" s="12">
        <v>921</v>
      </c>
      <c r="P32" s="12">
        <v>81.4</v>
      </c>
      <c r="Q32" s="12">
        <v>98</v>
      </c>
      <c r="R32" s="12">
        <v>513</v>
      </c>
      <c r="S32" s="6">
        <v>9380</v>
      </c>
      <c r="T32" s="6"/>
      <c r="U32" s="6"/>
    </row>
    <row r="33" spans="1:21" s="7" customFormat="1" ht="22.5">
      <c r="A33" s="12" t="s">
        <v>29</v>
      </c>
      <c r="B33" s="12">
        <v>23521</v>
      </c>
      <c r="C33" s="12"/>
      <c r="D33" s="12"/>
      <c r="E33" s="12">
        <v>1</v>
      </c>
      <c r="F33" s="12"/>
      <c r="G33" s="12"/>
      <c r="H33" s="12">
        <v>23521</v>
      </c>
      <c r="I33" s="12"/>
      <c r="J33" s="12"/>
      <c r="K33" s="12"/>
      <c r="L33" s="12">
        <v>1</v>
      </c>
      <c r="M33" s="12"/>
      <c r="N33" s="12">
        <v>23521</v>
      </c>
      <c r="O33" s="12">
        <v>53</v>
      </c>
      <c r="P33" s="12"/>
      <c r="Q33" s="12"/>
      <c r="R33" s="12">
        <v>154</v>
      </c>
      <c r="S33" s="6">
        <v>1490</v>
      </c>
      <c r="T33" s="6"/>
      <c r="U33" s="6"/>
    </row>
    <row r="34" spans="1:21" s="7" customFormat="1" ht="11.25">
      <c r="A34" s="12" t="s">
        <v>30</v>
      </c>
      <c r="B34" s="12">
        <v>37236</v>
      </c>
      <c r="C34" s="12"/>
      <c r="D34" s="12"/>
      <c r="E34" s="12"/>
      <c r="F34" s="12"/>
      <c r="G34" s="12"/>
      <c r="H34" s="12">
        <v>37236</v>
      </c>
      <c r="I34" s="12"/>
      <c r="J34" s="12"/>
      <c r="K34" s="12"/>
      <c r="L34" s="12">
        <v>1</v>
      </c>
      <c r="M34" s="12"/>
      <c r="N34" s="12">
        <v>37236</v>
      </c>
      <c r="O34" s="12">
        <v>3</v>
      </c>
      <c r="P34" s="12">
        <v>5</v>
      </c>
      <c r="Q34" s="12"/>
      <c r="R34" s="12">
        <v>134</v>
      </c>
      <c r="S34" s="6">
        <v>750</v>
      </c>
      <c r="T34" s="6"/>
      <c r="U34" s="6"/>
    </row>
    <row r="35" spans="1:21" s="7" customFormat="1" ht="11.25">
      <c r="A35" s="12" t="s">
        <v>31</v>
      </c>
      <c r="B35" s="12">
        <v>8019</v>
      </c>
      <c r="C35" s="12"/>
      <c r="D35" s="12"/>
      <c r="E35" s="12"/>
      <c r="F35" s="12"/>
      <c r="G35" s="12"/>
      <c r="H35" s="12">
        <v>8019</v>
      </c>
      <c r="I35" s="12"/>
      <c r="J35" s="12"/>
      <c r="K35" s="12"/>
      <c r="L35" s="12">
        <v>2</v>
      </c>
      <c r="M35" s="12"/>
      <c r="N35" s="12">
        <v>8019</v>
      </c>
      <c r="O35" s="12">
        <v>165</v>
      </c>
      <c r="P35" s="12"/>
      <c r="Q35" s="12"/>
      <c r="R35" s="12">
        <v>145</v>
      </c>
      <c r="S35" s="6">
        <v>1400</v>
      </c>
      <c r="T35" s="6"/>
      <c r="U35" s="6"/>
    </row>
    <row r="36" spans="1:21" s="7" customFormat="1" ht="11.25">
      <c r="A36" s="12" t="s">
        <v>32</v>
      </c>
      <c r="B36" s="12">
        <v>2883</v>
      </c>
      <c r="C36" s="12"/>
      <c r="D36" s="12"/>
      <c r="E36" s="12"/>
      <c r="F36" s="12"/>
      <c r="G36" s="12"/>
      <c r="H36" s="12">
        <v>2883</v>
      </c>
      <c r="I36" s="12"/>
      <c r="J36" s="12"/>
      <c r="K36" s="12"/>
      <c r="L36" s="12"/>
      <c r="M36" s="12"/>
      <c r="N36" s="12">
        <v>2883</v>
      </c>
      <c r="O36" s="12">
        <v>2</v>
      </c>
      <c r="P36" s="12"/>
      <c r="Q36" s="12"/>
      <c r="R36" s="12">
        <v>12</v>
      </c>
      <c r="S36" s="6">
        <v>350</v>
      </c>
      <c r="T36" s="6"/>
      <c r="U36" s="6"/>
    </row>
    <row r="37" spans="1:21" s="7" customFormat="1" ht="11.25">
      <c r="A37" s="12" t="s">
        <v>33</v>
      </c>
      <c r="B37" s="12">
        <v>750</v>
      </c>
      <c r="C37" s="12"/>
      <c r="D37" s="12"/>
      <c r="E37" s="12"/>
      <c r="F37" s="12"/>
      <c r="G37" s="12"/>
      <c r="H37" s="12">
        <v>750</v>
      </c>
      <c r="I37" s="12"/>
      <c r="J37" s="12"/>
      <c r="K37" s="12"/>
      <c r="L37" s="12">
        <v>1</v>
      </c>
      <c r="M37" s="12"/>
      <c r="N37" s="12">
        <v>750</v>
      </c>
      <c r="O37" s="12">
        <v>4</v>
      </c>
      <c r="P37" s="12"/>
      <c r="Q37" s="12"/>
      <c r="R37" s="12">
        <v>93</v>
      </c>
      <c r="S37" s="6"/>
      <c r="T37" s="6"/>
      <c r="U37" s="6"/>
    </row>
    <row r="38" spans="1:21" s="5" customFormat="1" ht="18" customHeight="1">
      <c r="A38" s="34" t="s">
        <v>34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15"/>
      <c r="T38" s="15"/>
      <c r="U38" s="15"/>
    </row>
    <row r="39" spans="1:21" s="7" customFormat="1" ht="22.5">
      <c r="A39" s="12" t="s">
        <v>35</v>
      </c>
      <c r="B39" s="12">
        <v>37815</v>
      </c>
      <c r="C39" s="12"/>
      <c r="D39" s="12"/>
      <c r="E39" s="12"/>
      <c r="F39" s="12"/>
      <c r="G39" s="12"/>
      <c r="H39" s="12">
        <v>37815</v>
      </c>
      <c r="I39" s="12"/>
      <c r="J39" s="12"/>
      <c r="K39" s="12"/>
      <c r="L39" s="12"/>
      <c r="M39" s="12"/>
      <c r="N39" s="12">
        <v>37815</v>
      </c>
      <c r="O39" s="12"/>
      <c r="P39" s="12"/>
      <c r="Q39" s="12"/>
      <c r="R39" s="12"/>
      <c r="S39" s="6"/>
      <c r="T39" s="6"/>
      <c r="U39" s="6"/>
    </row>
    <row r="40" spans="1:21" s="7" customFormat="1" ht="11.25">
      <c r="A40" s="12" t="s">
        <v>36</v>
      </c>
      <c r="B40" s="12">
        <v>75130</v>
      </c>
      <c r="C40" s="12">
        <v>27000</v>
      </c>
      <c r="D40" s="12">
        <v>27000</v>
      </c>
      <c r="E40" s="12">
        <v>1</v>
      </c>
      <c r="F40" s="12"/>
      <c r="G40" s="12">
        <v>1</v>
      </c>
      <c r="H40" s="12">
        <v>75130</v>
      </c>
      <c r="I40" s="12">
        <v>1</v>
      </c>
      <c r="J40" s="12"/>
      <c r="K40" s="12"/>
      <c r="L40" s="12"/>
      <c r="M40" s="12"/>
      <c r="N40" s="12">
        <v>75130</v>
      </c>
      <c r="O40" s="12">
        <v>67</v>
      </c>
      <c r="P40" s="12">
        <v>197.7</v>
      </c>
      <c r="Q40" s="12">
        <v>40</v>
      </c>
      <c r="R40" s="12">
        <v>738</v>
      </c>
      <c r="S40" s="6"/>
      <c r="T40" s="6"/>
      <c r="U40" s="6"/>
    </row>
    <row r="41" spans="1:21" s="7" customFormat="1" ht="22.5">
      <c r="A41" s="12" t="s">
        <v>37</v>
      </c>
      <c r="B41" s="12">
        <v>3508</v>
      </c>
      <c r="C41" s="12">
        <v>2265</v>
      </c>
      <c r="D41" s="12">
        <v>2265</v>
      </c>
      <c r="E41" s="12">
        <v>1</v>
      </c>
      <c r="F41" s="12"/>
      <c r="G41" s="12"/>
      <c r="H41" s="12">
        <v>3508</v>
      </c>
      <c r="I41" s="12"/>
      <c r="J41" s="12"/>
      <c r="K41" s="12"/>
      <c r="L41" s="12"/>
      <c r="M41" s="12"/>
      <c r="N41" s="12">
        <v>3508</v>
      </c>
      <c r="O41" s="12"/>
      <c r="P41" s="12"/>
      <c r="Q41" s="12"/>
      <c r="R41" s="12">
        <v>148</v>
      </c>
      <c r="S41" s="6"/>
      <c r="T41" s="6"/>
      <c r="U41" s="6"/>
    </row>
    <row r="42" spans="1:21" s="7" customFormat="1" ht="11.25">
      <c r="A42" s="12" t="s">
        <v>38</v>
      </c>
      <c r="B42" s="12">
        <v>42485</v>
      </c>
      <c r="C42" s="12">
        <v>6017</v>
      </c>
      <c r="D42" s="12">
        <v>6017</v>
      </c>
      <c r="E42" s="12"/>
      <c r="F42" s="12"/>
      <c r="G42" s="12"/>
      <c r="H42" s="12">
        <v>42485</v>
      </c>
      <c r="I42" s="12"/>
      <c r="J42" s="12"/>
      <c r="K42" s="12">
        <v>1</v>
      </c>
      <c r="L42" s="12"/>
      <c r="M42" s="12"/>
      <c r="N42" s="12">
        <v>42485</v>
      </c>
      <c r="O42" s="12">
        <v>112</v>
      </c>
      <c r="P42" s="12"/>
      <c r="Q42" s="12"/>
      <c r="R42" s="12">
        <v>162</v>
      </c>
      <c r="S42" s="6"/>
      <c r="T42" s="6"/>
      <c r="U42" s="6"/>
    </row>
    <row r="43" spans="1:21" s="7" customFormat="1" ht="27" customHeight="1">
      <c r="A43" s="12" t="s">
        <v>39</v>
      </c>
      <c r="B43" s="12">
        <v>3254</v>
      </c>
      <c r="C43" s="12">
        <v>1400</v>
      </c>
      <c r="D43" s="12">
        <v>1400</v>
      </c>
      <c r="E43" s="12"/>
      <c r="F43" s="12">
        <v>1</v>
      </c>
      <c r="G43" s="12"/>
      <c r="H43" s="12">
        <v>3254</v>
      </c>
      <c r="I43" s="12"/>
      <c r="J43" s="12"/>
      <c r="K43" s="12"/>
      <c r="L43" s="12"/>
      <c r="M43" s="12"/>
      <c r="N43" s="12">
        <v>3254</v>
      </c>
      <c r="O43" s="12"/>
      <c r="P43" s="12">
        <v>93.8</v>
      </c>
      <c r="Q43" s="12"/>
      <c r="R43" s="12">
        <v>102</v>
      </c>
      <c r="S43" s="6"/>
      <c r="T43" s="6"/>
      <c r="U43" s="6"/>
    </row>
    <row r="44" spans="1:21" s="7" customFormat="1" ht="22.5" customHeight="1">
      <c r="A44" s="12" t="s">
        <v>40</v>
      </c>
      <c r="B44" s="12">
        <v>3691</v>
      </c>
      <c r="C44" s="12">
        <v>1914</v>
      </c>
      <c r="D44" s="12">
        <v>1914</v>
      </c>
      <c r="E44" s="12"/>
      <c r="F44" s="12"/>
      <c r="G44" s="12"/>
      <c r="H44" s="12">
        <v>3691</v>
      </c>
      <c r="I44" s="12"/>
      <c r="J44" s="12"/>
      <c r="K44" s="12"/>
      <c r="L44" s="12"/>
      <c r="M44" s="12"/>
      <c r="N44" s="12">
        <v>3691</v>
      </c>
      <c r="O44" s="12">
        <v>4</v>
      </c>
      <c r="P44" s="12"/>
      <c r="Q44" s="12"/>
      <c r="R44" s="12">
        <v>68</v>
      </c>
      <c r="S44" s="6"/>
      <c r="T44" s="6"/>
      <c r="U44" s="6"/>
    </row>
    <row r="45" spans="1:21" s="7" customFormat="1" ht="22.5" customHeight="1">
      <c r="A45" s="12" t="s">
        <v>42</v>
      </c>
      <c r="B45" s="12"/>
      <c r="C45" s="12">
        <v>600</v>
      </c>
      <c r="D45" s="12">
        <v>600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"/>
      <c r="T45" s="6"/>
      <c r="U45" s="6"/>
    </row>
    <row r="46" spans="1:21" s="7" customFormat="1" ht="21" customHeight="1">
      <c r="A46" s="12" t="s">
        <v>43</v>
      </c>
      <c r="B46" s="12"/>
      <c r="C46" s="12">
        <v>800</v>
      </c>
      <c r="D46" s="12">
        <v>800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"/>
      <c r="T46" s="6"/>
      <c r="U46" s="6"/>
    </row>
    <row r="47" spans="1:21" s="7" customFormat="1" ht="35.25" customHeight="1">
      <c r="A47" s="12" t="s">
        <v>51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2</v>
      </c>
      <c r="N47" s="12"/>
      <c r="O47" s="12"/>
      <c r="P47" s="12"/>
      <c r="Q47" s="12"/>
      <c r="R47" s="12"/>
      <c r="S47" s="6"/>
      <c r="T47" s="6"/>
      <c r="U47" s="6"/>
    </row>
    <row r="48" spans="1:21" s="7" customFormat="1" ht="11.25">
      <c r="A48" s="13" t="s">
        <v>48</v>
      </c>
      <c r="B48" s="12">
        <f>B9+B10+B11+B12+B15+B16+B17+B18+B19+B20+B21+B22+B23+B24+B26+B27+B31+B32+B33+B34+B35+B36+B37+B39+B40+B41+B42+B43+B44</f>
        <v>462326</v>
      </c>
      <c r="C48" s="12">
        <f>C9+C10+C11+C12+C13+C15+C16+C17+C18+C19+C20+C21+C22+C23+C24+C26+C27+C40+C41+C42+C43+C44+C45+C46</f>
        <v>88211</v>
      </c>
      <c r="D48" s="12">
        <f>SUM(D40:D46)</f>
        <v>39996</v>
      </c>
      <c r="E48" s="12">
        <f>E9+E33+E40+E41</f>
        <v>4</v>
      </c>
      <c r="F48" s="12">
        <f>F43</f>
        <v>1</v>
      </c>
      <c r="G48" s="12"/>
      <c r="H48" s="12">
        <f>H9+H10+H11+H12+H15+H16+H17+H18+H19+H20+H21+H22+H23+H24+H26+H27+H31+H32+H33+H34+H35+H36+H37+H39+H40+H41+H42+H43+H44</f>
        <v>462326</v>
      </c>
      <c r="I48" s="12">
        <f>I40</f>
        <v>1</v>
      </c>
      <c r="J48" s="12">
        <f>J10+J22</f>
        <v>2</v>
      </c>
      <c r="K48" s="12">
        <f>K13+K16+K17+K31+K32+K42</f>
        <v>6</v>
      </c>
      <c r="L48" s="12">
        <f>L9+L10+L12+L13+L15+L16+L17+L22+L23+L24+L28+L32+L33+L34+L35+L37</f>
        <v>30</v>
      </c>
      <c r="M48" s="12">
        <f>M47</f>
        <v>2</v>
      </c>
      <c r="N48" s="12">
        <f>N9+N10+N11+N12+N15+N16+N17+N18+N19+N20+N21+N22+N23+N24+N26+N27+N31+N32+N33+N34+N35+N36+N37+N39+N40+N41+N42+N43+N44</f>
        <v>462326</v>
      </c>
      <c r="O48" s="12">
        <f>O9+O10+O11+O12+O13+O15+O16+O17+O19+O22+O23+O24+O25+O26+O29+O31+O32+O33+O34+O35+O36+O37+O40+O42+O44</f>
        <v>2367</v>
      </c>
      <c r="P48" s="12">
        <f>P9+P10+P11+P31+P32+P34+P40+P43</f>
        <v>896.5999999999999</v>
      </c>
      <c r="Q48" s="12">
        <f>Q9+Q10+Q11+Q12+Q31+Q32+Q40</f>
        <v>520</v>
      </c>
      <c r="R48" s="12">
        <f>R9+R10+R11+R12+R13+R14+R15+R16+R17+R19+R21+R22+R23+R24+R25+R26+R27+R29+R31+R32+R33+R34+R35+R36+R37+R40+R41+R42+R43+R44</f>
        <v>5366</v>
      </c>
      <c r="S48" s="12">
        <f>S9+S10+S11+S12+S13+S14+S15+S16+S17+S18+S19+S21+S22+S23+S24+S26+S27+S28+S31+S32+S33+S34+S35+S36</f>
        <v>49620</v>
      </c>
      <c r="T48" s="6">
        <v>1</v>
      </c>
      <c r="U48" s="9">
        <v>1902.75</v>
      </c>
    </row>
    <row r="49" spans="1:21" s="10" customFormat="1" ht="33.75">
      <c r="A49" s="9" t="s">
        <v>49</v>
      </c>
      <c r="B49" s="9">
        <v>7184.13</v>
      </c>
      <c r="C49" s="9">
        <v>1520.89</v>
      </c>
      <c r="D49" s="9">
        <v>16893.08</v>
      </c>
      <c r="E49" s="9">
        <v>176.51</v>
      </c>
      <c r="F49" s="9">
        <v>155.56</v>
      </c>
      <c r="G49" s="9">
        <v>670.44</v>
      </c>
      <c r="H49" s="9">
        <v>639.98</v>
      </c>
      <c r="I49" s="9">
        <v>1984.9</v>
      </c>
      <c r="J49" s="9">
        <v>487.81</v>
      </c>
      <c r="K49" s="9">
        <v>865.06</v>
      </c>
      <c r="L49" s="9">
        <v>1498.97</v>
      </c>
      <c r="M49" s="9">
        <v>49.8</v>
      </c>
      <c r="N49" s="9">
        <v>3939.66</v>
      </c>
      <c r="O49" s="9">
        <v>721.94</v>
      </c>
      <c r="P49" s="9">
        <v>2716.09</v>
      </c>
      <c r="Q49" s="9">
        <v>454.74</v>
      </c>
      <c r="R49" s="9">
        <v>1040.3</v>
      </c>
      <c r="S49" s="9">
        <v>5999.24</v>
      </c>
      <c r="T49" s="9">
        <v>1449.5</v>
      </c>
      <c r="U49" s="9">
        <v>7653.4</v>
      </c>
    </row>
    <row r="50" spans="1:21" s="7" customFormat="1" ht="12.75" customHeight="1">
      <c r="A50" s="18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9"/>
      <c r="U50" s="20">
        <v>56102</v>
      </c>
    </row>
    <row r="51" s="7" customFormat="1" ht="11.25">
      <c r="U51" s="21" t="s">
        <v>74</v>
      </c>
    </row>
    <row r="52" spans="1:2" s="7" customFormat="1" ht="11.25">
      <c r="A52" s="33"/>
      <c r="B52" s="33"/>
    </row>
    <row r="53" spans="1:10" s="11" customFormat="1" ht="33.75" customHeight="1">
      <c r="A53" s="24" t="s">
        <v>57</v>
      </c>
      <c r="B53" s="24"/>
      <c r="C53" s="24"/>
      <c r="D53" s="24"/>
      <c r="E53" s="24"/>
      <c r="F53" s="23" t="s">
        <v>63</v>
      </c>
      <c r="G53" s="23"/>
      <c r="H53" s="23"/>
      <c r="I53" s="24" t="s">
        <v>56</v>
      </c>
      <c r="J53" s="24"/>
    </row>
    <row r="54" spans="1:10" s="11" customFormat="1" ht="31.5" customHeight="1">
      <c r="A54" s="24" t="s">
        <v>58</v>
      </c>
      <c r="B54" s="24"/>
      <c r="C54" s="24"/>
      <c r="D54" s="24"/>
      <c r="E54" s="24"/>
      <c r="F54" s="23" t="s">
        <v>63</v>
      </c>
      <c r="G54" s="23"/>
      <c r="H54" s="23"/>
      <c r="I54" s="24" t="s">
        <v>59</v>
      </c>
      <c r="J54" s="24"/>
    </row>
    <row r="55" spans="1:10" s="11" customFormat="1" ht="29.25" customHeight="1">
      <c r="A55" s="24" t="s">
        <v>60</v>
      </c>
      <c r="B55" s="24"/>
      <c r="C55" s="24"/>
      <c r="D55" s="24"/>
      <c r="E55" s="24"/>
      <c r="F55" s="23" t="s">
        <v>63</v>
      </c>
      <c r="G55" s="23"/>
      <c r="H55" s="23"/>
      <c r="I55" s="24" t="s">
        <v>61</v>
      </c>
      <c r="J55" s="24"/>
    </row>
    <row r="56" spans="1:10" s="11" customFormat="1" ht="31.5" customHeight="1">
      <c r="A56" s="24" t="s">
        <v>62</v>
      </c>
      <c r="B56" s="24"/>
      <c r="C56" s="24"/>
      <c r="D56" s="24"/>
      <c r="E56" s="24"/>
      <c r="F56" s="23" t="s">
        <v>63</v>
      </c>
      <c r="G56" s="23"/>
      <c r="H56" s="23"/>
      <c r="I56" s="24" t="s">
        <v>76</v>
      </c>
      <c r="J56" s="24"/>
    </row>
    <row r="57" spans="1:10" s="11" customFormat="1" ht="33" customHeight="1">
      <c r="A57" s="24"/>
      <c r="B57" s="24"/>
      <c r="C57" s="24"/>
      <c r="D57" s="24"/>
      <c r="E57" s="24"/>
      <c r="F57" s="23"/>
      <c r="G57" s="23"/>
      <c r="H57" s="23"/>
      <c r="I57" s="24"/>
      <c r="J57" s="24"/>
    </row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</sheetData>
  <sheetProtection/>
  <mergeCells count="24">
    <mergeCell ref="P3:Q3"/>
    <mergeCell ref="A57:E57"/>
    <mergeCell ref="F57:H57"/>
    <mergeCell ref="A55:E55"/>
    <mergeCell ref="I57:J57"/>
    <mergeCell ref="I55:J55"/>
    <mergeCell ref="F54:H54"/>
    <mergeCell ref="A52:B52"/>
    <mergeCell ref="A38:R38"/>
    <mergeCell ref="A30:S30"/>
    <mergeCell ref="O2:S2"/>
    <mergeCell ref="I53:J53"/>
    <mergeCell ref="A54:E54"/>
    <mergeCell ref="A53:E53"/>
    <mergeCell ref="I54:J54"/>
    <mergeCell ref="F53:H53"/>
    <mergeCell ref="B50:S50"/>
    <mergeCell ref="Q4:S4"/>
    <mergeCell ref="G5:S5"/>
    <mergeCell ref="A8:S8"/>
    <mergeCell ref="F55:H55"/>
    <mergeCell ref="A56:E56"/>
    <mergeCell ref="I56:J56"/>
    <mergeCell ref="F56:H56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2012-04-11T16:39:45Z</cp:lastPrinted>
  <dcterms:created xsi:type="dcterms:W3CDTF">1996-10-08T23:32:33Z</dcterms:created>
  <dcterms:modified xsi:type="dcterms:W3CDTF">2012-04-11T16:40:56Z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