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65476" windowWidth="26715" windowHeight="12300" activeTab="0"/>
  </bookViews>
  <sheets>
    <sheet name="прил-1 2018" sheetId="1" r:id="rId1"/>
  </sheets>
  <definedNames>
    <definedName name="_xlnm.Print_Titles" localSheetId="0">'прил-1 2018'!$14:$14</definedName>
  </definedNames>
  <calcPr fullCalcOnLoad="1"/>
</workbook>
</file>

<file path=xl/sharedStrings.xml><?xml version="1.0" encoding="utf-8"?>
<sst xmlns="http://schemas.openxmlformats.org/spreadsheetml/2006/main" count="443" uniqueCount="290">
  <si>
    <t>1 00 00000 00 0000 000</t>
  </si>
  <si>
    <t>1 08 00000 00 0000 000</t>
  </si>
  <si>
    <t xml:space="preserve">1 08 03010 01 0000 110 </t>
  </si>
  <si>
    <t xml:space="preserve">1 08 07140 01 0000 110 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</si>
  <si>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</si>
  <si>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</si>
  <si>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</si>
  <si>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</si>
  <si>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</si>
  <si>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</si>
  <si>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</si>
  <si>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</si>
  <si>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</si>
  <si>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</si>
  <si>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</si>
  <si>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</si>
  <si>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</si>
  <si>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</si>
  <si>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</si>
  <si>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</si>
  <si>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</si>
  <si>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</si>
  <si>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</si>
  <si>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</si>
  <si>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</si>
  <si>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</si>
  <si>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</si>
  <si>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</si>
  <si>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</si>
  <si>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</si>
  <si>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</si>
  <si>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</si>
  <si>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</si>
  <si>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</si>
  <si>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</si>
  <si>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</si>
  <si>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</si>
  <si>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</si>
  <si>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</si>
  <si>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</si>
  <si>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</si>
  <si>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</si>
  <si>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</si>
  <si>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</si>
  <si>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</si>
  <si>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</si>
  <si>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</si>
  <si>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</si>
  <si>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</si>
  <si>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</si>
  <si>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</si>
  <si>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</si>
  <si>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</si>
  <si>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</si>
  <si>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</si>
  <si>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</si>
  <si>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</si>
  <si>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</si>
  <si>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</si>
  <si>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</si>
  <si>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</si>
  <si>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</si>
  <si>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</si>
  <si>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</si>
  <si>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</si>
  <si>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</si>
  <si>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</si>
  <si>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</si>
  <si>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</si>
  <si>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</si>
  <si>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</si>
  <si>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</si>
  <si>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</si>
  <si>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</si>
  <si>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</si>
  <si>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</si>
  <si>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</si>
  <si>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</si>
  <si>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</si>
  <si>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</si>
  <si>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</si>
  <si>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</si>
  <si>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</si>
  <si>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</si>
  <si>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</si>
  <si>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</si>
  <si>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</si>
  <si>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</si>
  <si>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</si>
  <si>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</si>
  <si>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</si>
  <si>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</si>
  <si>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</si>
  <si>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</si>
  <si>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</si>
  <si>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</si>
  <si>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</si>
  <si>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</si>
  <si>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</si>
  <si>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</si>
  <si>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</si>
  <si>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</si>
  <si>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</si>
  <si>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</si>
  <si>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</si>
  <si>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</si>
  <si>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</si>
  <si>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</si>
  <si>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</si>
  <si>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</si>
  <si>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</si>
  <si>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</si>
  <si>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</si>
  <si>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</si>
  <si>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</si>
  <si>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</si>
  <si>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</si>
  <si>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</si>
  <si>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                                                        от __________ № _________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</si>
  <si>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</si>
  <si>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</si>
  <si>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</si>
  <si>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</si>
  <si>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</si>
  <si>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Поступления доходов в бюджет городского округа Реутов Московской области на 2020 год  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</si>
  <si>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</si>
  <si>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</si>
  <si>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</si>
  <si>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</si>
  <si>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</si>
  <si>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</si>
  <si>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2 02 20000 00 0000 150</t>
  </si>
  <si>
    <t>2 02 29999 04 0000 150</t>
  </si>
  <si>
    <t>2 02 30000 00 0000 150</t>
  </si>
  <si>
    <t>2 02 30022 04 0000 150</t>
  </si>
  <si>
    <t>2 02 30024 04 0000 150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</si>
  <si>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</si>
  <si>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</si>
  <si>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</si>
  <si>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</si>
  <si>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</si>
  <si>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</si>
  <si>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</si>
  <si>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</si>
  <si>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</si>
  <si>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</si>
  <si>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</si>
  <si>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2 02 25525 04 0000 150</t>
  </si>
  <si>
    <t>2 02 10000 00 0000 150</t>
  </si>
  <si>
    <t>Дотации бюджетам бюджетной системы Российской Федерации</t>
  </si>
  <si>
    <t>﻿2 02 15001 04 0000 150</t>
  </si>
  <si>
    <t>Дотации бюджетам городских округов на выравнивание бюджетной обеспеченности</t>
  </si>
  <si>
    <t>﻿1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</si>
  <si>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</si>
  <si>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2 02 29999 04 0002 150</t>
  </si>
  <si>
    <t>2 02 29999 04 0004 150</t>
  </si>
  <si>
    <t>Субсидии 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</si>
  <si>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2 02 29999 04 0008 150</t>
  </si>
  <si>
    <t>Субсидии на строительство (реконструкцию) объектов культуры</t>
  </si>
  <si>
    <t>2 02 29999 04 0010 150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</si>
  <si>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</si>
  <si>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>2 02 29999 04 0014 150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</si>
  <si>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</si>
  <si>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2 02 29999 04 0021 150</t>
  </si>
  <si>
    <t>Субсидии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</si>
  <si>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1 11 09044 04 0001 120</t>
  </si>
  <si>
    <t>Плата за наем жилых помещений</t>
  </si>
  <si>
    <t>1 11 09044 04 0002 120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</si>
  <si>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</si>
  <si>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1 11 09044 04 0003 120</t>
  </si>
  <si>
    <t>Поступления по плате за установку и эксплуатацию рекламных конструкций</t>
  </si>
  <si>
    <t>2 02 30022 04 0001 150</t>
  </si>
  <si>
    <t>2 02 30022 04 0002 150</t>
  </si>
  <si>
    <t>Субвенции на предоставление гражданам субсидий на оплату жилого помещения и коммунальных услуг</t>
  </si>
  <si>
    <t>Субвенции на обеспечение предоставления гражданам субсидий на оплату жилого помещения и коммунальных услуг</t>
  </si>
  <si>
    <t>2 02 30024 04 0001 150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</si>
  <si>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</si>
  <si>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2 02 30024 04 0002 150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</si>
  <si>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</si>
  <si>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</si>
  <si>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2 02 30024 04 0005 150</t>
  </si>
  <si>
    <t>2 02 30024 04 0007 150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</si>
  <si>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</si>
  <si>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2 02 30024 04 0008 150</t>
  </si>
  <si>
    <t>2 02 30024 04 0010 150</t>
  </si>
  <si>
    <t>2 02 30024 04 0006 150</t>
  </si>
  <si>
    <t>Субвенции на осуществление государственных полномочий Московской области в области земельных отношений</t>
  </si>
  <si>
    <t>2 02 39999 04 0001 150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</si>
  <si>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</si>
  <si>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2 02 39999 04 0002 150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</si>
  <si>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</si>
  <si>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2 02 39999 04 0003 150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</si>
  <si>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</si>
  <si>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2 02 39999 04 0004 150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</si>
  <si>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</si>
  <si>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</si>
  <si>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﻿1 16 07090 04 0000 140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</si>
  <si>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детей-сироти детей, оставшихся безпопечения родителей, по договорам найма специализированных жилых помещений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</si>
  <si>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</si>
  <si>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</si>
  <si>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</si>
  <si>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2 02 30024 04 0011 150</t>
  </si>
  <si>
    <t xml:space="preserve">                                                                                                                                           от 20.11.2019 № 13/2019-НА</t>
  </si>
  <si>
    <t xml:space="preserve">                                                                                                                                           "Приложение № 1</t>
  </si>
  <si>
    <t>"</t>
  </si>
  <si>
    <t>2 02 30029 04 0001 150</t>
  </si>
  <si>
    <t>2 02 29999 04 0030 150</t>
  </si>
  <si>
    <t>Субсидии на ремонт дворовых территорий</t>
  </si>
  <si>
    <t>2 02 29999 04 0031 150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</si>
  <si>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</si>
  <si>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2 02 25304 04 0000 150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</si>
  <si>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</si>
  <si>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развитие вратарского мастерства по футболу в Московской области</t>
  </si>
  <si>
    <t>2 02 29999 04 0032 150</t>
  </si>
  <si>
    <t>2 02 30024 04 0012 150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</si>
  <si>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</si>
  <si>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2 19 00000 00 0000 150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</si>
  <si>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</si>
  <si>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</si>
  <si>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</si>
  <si>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</si>
  <si>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2 02 29999 04 0033 150</t>
  </si>
  <si>
    <t>Субсидии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</si>
  <si>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</si>
  <si>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</si>
  <si>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2 02 29999 04 0034 150</t>
  </si>
  <si>
    <t>Субсидии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</si>
  <si>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2 02 29999 04 0035 150</t>
  </si>
  <si>
    <t>Субсидии на реализацию проектов граждан, сформированных в рамках практик инициативного бюджетирования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</si>
  <si>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</si>
  <si>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</si>
  <si>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</si>
  <si>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
</t>
  </si>
  <si>
    <t xml:space="preserve">1 05 02020 02 0000 110 </t>
  </si>
  <si>
    <t xml:space="preserve">Единый налог на вмененный доход для отдельных видов деятельности  (за налоговые периоды, истекшие до 1 января 2011 года)
</t>
  </si>
  <si>
    <t>113 02994 04 0000 130</t>
  </si>
  <si>
    <t>Прочие доходы от компенсации затрат бюджетов городских округов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</si>
  <si>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</si>
  <si>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</si>
  <si>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</si>
  <si>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</si>
  <si>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</si>
  <si>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</si>
  <si>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</si>
  <si>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1 16 01053 01 0000 140</t>
  </si>
  <si>
    <t>1 16 01063 01 0000 140</t>
  </si>
  <si>
    <t>1 16 01073 01 0000 140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</si>
  <si>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</si>
  <si>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1 16 01173 01 0000 140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</si>
  <si>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</si>
  <si>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1 16 01183 01 0000 140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</si>
  <si>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</si>
  <si>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</si>
  <si>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1 16 01193 01 0000 140
</t>
  </si>
  <si>
    <t xml:space="preserve">1 05 03000 01 0000 110 </t>
  </si>
  <si>
    <t xml:space="preserve">Единый сельскохозяйственный налог </t>
  </si>
  <si>
    <t xml:space="preserve">1 05 03010 01 0000 110 </t>
  </si>
  <si>
    <t>1 09 00000 00 0000 000</t>
  </si>
  <si>
    <t>ЗАДОЛЖЕННОСТЬ И ПЕРЕРАСЧЕТЫ  ПО ОТМЕНЕННЫМ НАЛОГАМ, СБОРАМ И ИНЫМ ОБЯЗАТЕЛЬНЫМ ПЛАТЕЖАМ</t>
  </si>
  <si>
    <t>1 09 01020 04 0000 110</t>
  </si>
  <si>
    <t>1 09 06010 02 0000 110</t>
  </si>
  <si>
    <t>Налог с продаж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</si>
  <si>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
</t>
  </si>
  <si>
    <t xml:space="preserve">1 16 01143 01 0000 140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</si>
  <si>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</si>
  <si>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1 16 01203 01 0000 140</t>
  </si>
  <si>
    <t>2 02 29 999 04 0019 150</t>
  </si>
  <si>
    <t>Субсидии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</si>
  <si>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2 02 29999 04 0025 150</t>
  </si>
  <si>
    <t>2 02 29999 04 0009 150</t>
  </si>
  <si>
    <t>Субсидии на ремонт подъездов многоквартирных домов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</si>
  <si>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</si>
  <si>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1 16 01074 01 0000 140</t>
  </si>
  <si>
    <t>1 16 01083 01 0000 140</t>
  </si>
  <si>
    <t xml:space="preserve">1 16 01133 01 0000 140
</t>
  </si>
  <si>
    <t>1 11 09044 04 0004 120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</si>
  <si>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</si>
  <si>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</si>
  <si>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</si>
  <si>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﻿2 02 19999 04 0000 150</t>
  </si>
  <si>
    <t>﻿2 02 19999 04 0001 150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</si>
  <si>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</si>
  <si>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1 11 05 312 04 0000 120</t>
  </si>
  <si>
    <t>Поступления от продажи права за заключение договоров на установку и эксплуатацию рекламных конструкций</t>
  </si>
  <si>
    <t>Прочие дотации бюджетам городских округов</t>
  </si>
  <si>
    <t>Прочие дотации бюджетам городских округов на поощрение муниципальных управленческих команд</t>
  </si>
  <si>
    <t>Прочие безвозмездные поступления в бюджеты городских округов</t>
  </si>
  <si>
    <t>2 07 00 000 00 0000 150</t>
  </si>
  <si>
    <t xml:space="preserve">Прочие безвозмездные поступления </t>
  </si>
  <si>
    <t>2 07 04050 04 0000 150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</si>
</sst>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2" fontId="4" fillId="0" borderId="0" xfId="0" applyNumberFormat="1" applyFont="1" applyBorder="1" applyAlignment="1">
      <alignment/>
    </xf>
    <xf numFmtId="0" fontId="8" fillId="0" borderId="0" xfId="42" applyFont="1" applyAlignment="1" applyProtection="1">
      <alignment wrapText="1"/>
      <protection/>
    </xf>
    <xf numFmtId="0" fontId="50" fillId="0" borderId="0" xfId="0" applyFont="1" applyAlignment="1">
      <alignment horizontal="left" vertical="top" wrapText="1"/>
    </xf>
    <xf numFmtId="2" fontId="3" fillId="0" borderId="0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495300</xdr:colOff>
      <xdr:row>21</xdr:row>
      <xdr:rowOff>523875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68175" y="742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workbookViewId="0" topLeftCell="A74">
      <selection activeCell="D84" sqref="D84:D98"/>
    </sheetView>
  </sheetViews>
  <sheetFormatPr defaultColWidth="9.00390625" defaultRowHeight="12.75"/>
  <cols>
    <col min="1" max="1" width="5.125" style="7" customWidth="1"/>
    <col min="2" max="2" width="27.875" style="4" customWidth="1"/>
    <col min="3" max="3" width="86.00390625" style="16" customWidth="1"/>
    <col min="4" max="4" width="21.125" style="14" customWidth="1"/>
    <col min="5" max="5" width="11.75390625" style="2" customWidth="1"/>
    <col min="6" max="16384" width="9.125" style="2" customWidth="1"/>
  </cols>
  <sheetData>
    <row r="1" spans="3:4" ht="15.75">
      <c r="C1" s="86" t="s">
        <v>123</v>
      </c>
      <c r="D1" s="87"/>
    </row>
    <row r="2" spans="3:4" ht="15.75">
      <c r="C2" s="86" t="s">
        <v>113</v>
      </c>
      <c r="D2" s="88"/>
    </row>
    <row r="3" spans="3:4" ht="15.75">
      <c r="C3" s="86" t="s">
        <v>141</v>
      </c>
      <c r="D3" s="86"/>
    </row>
    <row r="4" spans="3:4" ht="15.75">
      <c r="C4" s="86" t="s">
        <v>118</v>
      </c>
      <c r="D4" s="86"/>
    </row>
    <row r="6" spans="3:4" ht="15.75">
      <c r="C6" s="86" t="s">
        <v>203</v>
      </c>
      <c r="D6" s="87"/>
    </row>
    <row r="7" spans="3:4" ht="15.75">
      <c r="C7" s="86" t="s">
        <v>113</v>
      </c>
      <c r="D7" s="88"/>
    </row>
    <row r="8" spans="3:4" ht="15.75">
      <c r="C8" s="86" t="s">
        <v>141</v>
      </c>
      <c r="D8" s="86"/>
    </row>
    <row r="9" spans="3:4" ht="15.75">
      <c r="C9" s="86" t="s">
        <v>202</v>
      </c>
      <c r="D9" s="86"/>
    </row>
    <row r="10" spans="3:6" ht="15.75">
      <c r="C10" s="86"/>
      <c r="D10" s="87"/>
      <c r="E10" s="23"/>
      <c r="F10" s="14"/>
    </row>
    <row r="11" spans="1:6" ht="16.5">
      <c r="A11" s="91" t="s">
        <v>124</v>
      </c>
      <c r="B11" s="91"/>
      <c r="C11" s="91"/>
      <c r="D11" s="91"/>
      <c r="E11" s="23"/>
      <c r="F11" s="14"/>
    </row>
    <row r="12" spans="2:4" ht="16.5">
      <c r="B12" s="92"/>
      <c r="C12" s="93"/>
      <c r="D12" s="93"/>
    </row>
    <row r="13" spans="2:4" ht="23.25" customHeight="1">
      <c r="B13" s="5"/>
      <c r="C13" s="15"/>
      <c r="D13" s="10" t="s">
        <v>42</v>
      </c>
    </row>
    <row r="14" spans="1:4" s="3" customFormat="1" ht="42.75" customHeight="1">
      <c r="A14" s="89" t="s">
        <v>9</v>
      </c>
      <c r="B14" s="90"/>
      <c r="C14" s="34" t="s">
        <v>10</v>
      </c>
      <c r="D14" s="35" t="s">
        <v>7</v>
      </c>
    </row>
    <row r="15" spans="1:4" s="3" customFormat="1" ht="40.5" customHeight="1">
      <c r="A15" s="31" t="s">
        <v>5</v>
      </c>
      <c r="B15" s="32" t="s">
        <v>0</v>
      </c>
      <c r="C15" s="33" t="s">
        <v>88</v>
      </c>
      <c r="D15" s="46">
        <f>SUM(D17+D23+D41+D47+D53+D56+D67+D72+D75+D83+D29+D100)</f>
        <v>1583617</v>
      </c>
    </row>
    <row r="16" spans="1:4" ht="15.75">
      <c r="A16" s="8"/>
      <c r="B16" s="32"/>
      <c r="C16" s="17"/>
      <c r="D16" s="47"/>
    </row>
    <row r="17" spans="1:4" s="1" customFormat="1" ht="21" customHeight="1">
      <c r="A17" s="31" t="s">
        <v>5</v>
      </c>
      <c r="B17" s="32" t="s">
        <v>20</v>
      </c>
      <c r="C17" s="33" t="s">
        <v>89</v>
      </c>
      <c r="D17" s="48">
        <f>SUM(D18)</f>
        <v>452081</v>
      </c>
    </row>
    <row r="18" spans="1:4" s="1" customFormat="1" ht="21" customHeight="1">
      <c r="A18" s="20" t="s">
        <v>5</v>
      </c>
      <c r="B18" s="43" t="s">
        <v>71</v>
      </c>
      <c r="C18" s="21" t="s">
        <v>72</v>
      </c>
      <c r="D18" s="49">
        <f>SUM(D19:D22)</f>
        <v>452081</v>
      </c>
    </row>
    <row r="19" spans="1:5" s="1" customFormat="1" ht="62.25" customHeight="1">
      <c r="A19" s="9" t="s">
        <v>5</v>
      </c>
      <c r="B19" s="6" t="s">
        <v>65</v>
      </c>
      <c r="C19" s="26" t="s">
        <v>66</v>
      </c>
      <c r="D19" s="49">
        <v>436470</v>
      </c>
      <c r="E19" s="36"/>
    </row>
    <row r="20" spans="1:4" s="1" customFormat="1" ht="87.75" customHeight="1">
      <c r="A20" s="9" t="s">
        <v>5</v>
      </c>
      <c r="B20" s="6" t="s">
        <v>67</v>
      </c>
      <c r="C20" s="65" t="s">
        <v>68</v>
      </c>
      <c r="D20" s="49">
        <v>3178</v>
      </c>
    </row>
    <row r="21" spans="1:4" s="1" customFormat="1" ht="42" customHeight="1">
      <c r="A21" s="9" t="s">
        <v>5</v>
      </c>
      <c r="B21" s="6" t="s">
        <v>69</v>
      </c>
      <c r="C21" s="65" t="s">
        <v>70</v>
      </c>
      <c r="D21" s="49">
        <v>11050</v>
      </c>
    </row>
    <row r="22" spans="1:4" s="1" customFormat="1" ht="69" customHeight="1">
      <c r="A22" s="9" t="s">
        <v>5</v>
      </c>
      <c r="B22" s="6" t="s">
        <v>152</v>
      </c>
      <c r="C22" s="65" t="s">
        <v>153</v>
      </c>
      <c r="D22" s="49">
        <v>1383</v>
      </c>
    </row>
    <row r="23" spans="1:4" s="1" customFormat="1" ht="37.5" customHeight="1">
      <c r="A23" s="42" t="s">
        <v>5</v>
      </c>
      <c r="B23" s="40" t="s">
        <v>85</v>
      </c>
      <c r="C23" s="45" t="s">
        <v>90</v>
      </c>
      <c r="D23" s="48">
        <f>SUM(D24)</f>
        <v>3632</v>
      </c>
    </row>
    <row r="24" spans="1:4" s="1" customFormat="1" ht="31.5">
      <c r="A24" s="20" t="s">
        <v>5</v>
      </c>
      <c r="B24" s="44" t="s">
        <v>86</v>
      </c>
      <c r="C24" s="21" t="s">
        <v>87</v>
      </c>
      <c r="D24" s="49">
        <f>SUM(D25:D28)</f>
        <v>3632</v>
      </c>
    </row>
    <row r="25" spans="1:4" s="1" customFormat="1" ht="54" customHeight="1">
      <c r="A25" s="20" t="s">
        <v>5</v>
      </c>
      <c r="B25" s="44" t="s">
        <v>96</v>
      </c>
      <c r="C25" s="21" t="s">
        <v>99</v>
      </c>
      <c r="D25" s="49">
        <v>1635</v>
      </c>
    </row>
    <row r="26" spans="1:4" s="1" customFormat="1" ht="67.5" customHeight="1">
      <c r="A26" s="20" t="s">
        <v>5</v>
      </c>
      <c r="B26" s="44" t="s">
        <v>97</v>
      </c>
      <c r="C26" s="21" t="s">
        <v>112</v>
      </c>
      <c r="D26" s="49">
        <v>12</v>
      </c>
    </row>
    <row r="27" spans="1:4" s="1" customFormat="1" ht="54.75" customHeight="1">
      <c r="A27" s="20" t="s">
        <v>5</v>
      </c>
      <c r="B27" s="44" t="s">
        <v>98</v>
      </c>
      <c r="C27" s="21" t="s">
        <v>100</v>
      </c>
      <c r="D27" s="49">
        <v>2275</v>
      </c>
    </row>
    <row r="28" spans="1:4" s="1" customFormat="1" ht="60" customHeight="1">
      <c r="A28" s="20" t="s">
        <v>5</v>
      </c>
      <c r="B28" s="44" t="s">
        <v>110</v>
      </c>
      <c r="C28" s="21" t="s">
        <v>111</v>
      </c>
      <c r="D28" s="49">
        <v>-290</v>
      </c>
    </row>
    <row r="29" spans="1:4" s="1" customFormat="1" ht="24.75" customHeight="1">
      <c r="A29" s="31" t="s">
        <v>5</v>
      </c>
      <c r="B29" s="32" t="s">
        <v>22</v>
      </c>
      <c r="C29" s="33" t="s">
        <v>21</v>
      </c>
      <c r="D29" s="46">
        <f>SUM(D34,D30,D39,D37)</f>
        <v>404823.4</v>
      </c>
    </row>
    <row r="30" spans="1:5" s="1" customFormat="1" ht="33.75" customHeight="1">
      <c r="A30" s="31" t="s">
        <v>5</v>
      </c>
      <c r="B30" s="32" t="s">
        <v>81</v>
      </c>
      <c r="C30" s="45" t="s">
        <v>119</v>
      </c>
      <c r="D30" s="46">
        <f>SUM(D31:D33)</f>
        <v>339021</v>
      </c>
      <c r="E30" s="37"/>
    </row>
    <row r="31" spans="1:4" s="1" customFormat="1" ht="35.25" customHeight="1">
      <c r="A31" s="20" t="s">
        <v>5</v>
      </c>
      <c r="B31" s="43" t="s">
        <v>82</v>
      </c>
      <c r="C31" s="21" t="s">
        <v>83</v>
      </c>
      <c r="D31" s="49">
        <v>286921</v>
      </c>
    </row>
    <row r="32" spans="1:4" s="1" customFormat="1" ht="54.75" customHeight="1">
      <c r="A32" s="20" t="s">
        <v>5</v>
      </c>
      <c r="B32" s="43" t="s">
        <v>84</v>
      </c>
      <c r="C32" s="21" t="s">
        <v>122</v>
      </c>
      <c r="D32" s="49">
        <v>52098</v>
      </c>
    </row>
    <row r="33" spans="1:4" s="1" customFormat="1" ht="54.75" customHeight="1">
      <c r="A33" s="20" t="s">
        <v>5</v>
      </c>
      <c r="B33" s="43" t="s">
        <v>231</v>
      </c>
      <c r="C33" s="21" t="s">
        <v>232</v>
      </c>
      <c r="D33" s="49">
        <v>2</v>
      </c>
    </row>
    <row r="34" spans="1:4" s="1" customFormat="1" ht="30" customHeight="1">
      <c r="A34" s="42" t="s">
        <v>5</v>
      </c>
      <c r="B34" s="41" t="s">
        <v>13</v>
      </c>
      <c r="C34" s="45" t="s">
        <v>8</v>
      </c>
      <c r="D34" s="48">
        <f>SUM(D35:D36)</f>
        <v>41131</v>
      </c>
    </row>
    <row r="35" spans="1:4" s="1" customFormat="1" ht="24.75" customHeight="1">
      <c r="A35" s="20" t="s">
        <v>5</v>
      </c>
      <c r="B35" s="6" t="s">
        <v>63</v>
      </c>
      <c r="C35" s="18" t="s">
        <v>8</v>
      </c>
      <c r="D35" s="49">
        <v>41056.5</v>
      </c>
    </row>
    <row r="36" spans="1:4" s="1" customFormat="1" ht="39.75" customHeight="1">
      <c r="A36" s="20" t="s">
        <v>5</v>
      </c>
      <c r="B36" s="6" t="s">
        <v>233</v>
      </c>
      <c r="C36" s="18" t="s">
        <v>234</v>
      </c>
      <c r="D36" s="49">
        <v>74.5</v>
      </c>
    </row>
    <row r="37" spans="1:4" s="1" customFormat="1" ht="29.25" customHeight="1">
      <c r="A37" s="70" t="s">
        <v>5</v>
      </c>
      <c r="B37" s="71" t="s">
        <v>254</v>
      </c>
      <c r="C37" s="22" t="s">
        <v>255</v>
      </c>
      <c r="D37" s="52">
        <f>SUM(D38)</f>
        <v>16.4</v>
      </c>
    </row>
    <row r="38" spans="1:4" s="1" customFormat="1" ht="30" customHeight="1">
      <c r="A38" s="20" t="s">
        <v>5</v>
      </c>
      <c r="B38" s="43" t="s">
        <v>256</v>
      </c>
      <c r="C38" s="21" t="s">
        <v>255</v>
      </c>
      <c r="D38" s="49">
        <v>16.4</v>
      </c>
    </row>
    <row r="39" spans="1:4" ht="25.5" customHeight="1">
      <c r="A39" s="42" t="s">
        <v>5</v>
      </c>
      <c r="B39" s="41" t="s">
        <v>94</v>
      </c>
      <c r="C39" s="45" t="s">
        <v>95</v>
      </c>
      <c r="D39" s="50">
        <f>SUM(D40)</f>
        <v>24655</v>
      </c>
    </row>
    <row r="40" spans="1:4" ht="34.5" customHeight="1">
      <c r="A40" s="20" t="s">
        <v>5</v>
      </c>
      <c r="B40" s="43" t="s">
        <v>91</v>
      </c>
      <c r="C40" s="21" t="s">
        <v>93</v>
      </c>
      <c r="D40" s="51">
        <v>24655</v>
      </c>
    </row>
    <row r="41" spans="1:4" s="1" customFormat="1" ht="26.25" customHeight="1">
      <c r="A41" s="31" t="s">
        <v>5</v>
      </c>
      <c r="B41" s="32" t="s">
        <v>24</v>
      </c>
      <c r="C41" s="33" t="s">
        <v>23</v>
      </c>
      <c r="D41" s="46">
        <f>SUM(D44,D42)</f>
        <v>277525</v>
      </c>
    </row>
    <row r="42" spans="1:4" ht="29.25" customHeight="1">
      <c r="A42" s="42" t="s">
        <v>5</v>
      </c>
      <c r="B42" s="41" t="s">
        <v>14</v>
      </c>
      <c r="C42" s="22" t="s">
        <v>16</v>
      </c>
      <c r="D42" s="52">
        <f>SUM(D43)</f>
        <v>121662</v>
      </c>
    </row>
    <row r="43" spans="1:4" ht="33.75" customHeight="1">
      <c r="A43" s="9" t="s">
        <v>5</v>
      </c>
      <c r="B43" s="6" t="s">
        <v>47</v>
      </c>
      <c r="C43" s="18" t="s">
        <v>64</v>
      </c>
      <c r="D43" s="53">
        <v>121662</v>
      </c>
    </row>
    <row r="44" spans="1:4" ht="21.75" customHeight="1">
      <c r="A44" s="42" t="s">
        <v>5</v>
      </c>
      <c r="B44" s="41" t="s">
        <v>15</v>
      </c>
      <c r="C44" s="45" t="s">
        <v>25</v>
      </c>
      <c r="D44" s="48">
        <f>SUM(D45:D46)</f>
        <v>155863</v>
      </c>
    </row>
    <row r="45" spans="1:4" ht="33.75" customHeight="1">
      <c r="A45" s="9" t="s">
        <v>5</v>
      </c>
      <c r="B45" s="6" t="s">
        <v>102</v>
      </c>
      <c r="C45" s="30" t="s">
        <v>101</v>
      </c>
      <c r="D45" s="53">
        <v>145802</v>
      </c>
    </row>
    <row r="46" spans="1:4" s="1" customFormat="1" ht="36" customHeight="1">
      <c r="A46" s="9" t="s">
        <v>5</v>
      </c>
      <c r="B46" s="6" t="s">
        <v>104</v>
      </c>
      <c r="C46" s="18" t="s">
        <v>103</v>
      </c>
      <c r="D46" s="53">
        <v>10061</v>
      </c>
    </row>
    <row r="47" spans="1:5" s="1" customFormat="1" ht="23.25" customHeight="1">
      <c r="A47" s="31" t="s">
        <v>5</v>
      </c>
      <c r="B47" s="32" t="s">
        <v>1</v>
      </c>
      <c r="C47" s="33" t="s">
        <v>56</v>
      </c>
      <c r="D47" s="46">
        <f>SUM(D48:D49)</f>
        <v>17016</v>
      </c>
      <c r="E47" s="37"/>
    </row>
    <row r="48" spans="1:5" ht="34.5" customHeight="1">
      <c r="A48" s="9" t="s">
        <v>5</v>
      </c>
      <c r="B48" s="6" t="s">
        <v>2</v>
      </c>
      <c r="C48" s="18" t="s">
        <v>60</v>
      </c>
      <c r="D48" s="53">
        <v>16816</v>
      </c>
      <c r="E48" s="38"/>
    </row>
    <row r="49" spans="1:5" ht="27.75" customHeight="1">
      <c r="A49" s="9" t="s">
        <v>5</v>
      </c>
      <c r="B49" s="6" t="s">
        <v>18</v>
      </c>
      <c r="C49" s="18" t="s">
        <v>53</v>
      </c>
      <c r="D49" s="53">
        <v>200</v>
      </c>
      <c r="E49" s="38"/>
    </row>
    <row r="50" spans="1:5" s="1" customFormat="1" ht="78.75" hidden="1">
      <c r="A50" s="29" t="s">
        <v>5</v>
      </c>
      <c r="B50" s="28" t="s">
        <v>3</v>
      </c>
      <c r="C50" s="18" t="s">
        <v>4</v>
      </c>
      <c r="D50" s="54">
        <v>0</v>
      </c>
      <c r="E50" s="37"/>
    </row>
    <row r="51" spans="1:5" ht="31.5" hidden="1">
      <c r="A51" s="29" t="s">
        <v>5</v>
      </c>
      <c r="B51" s="28" t="s">
        <v>18</v>
      </c>
      <c r="C51" s="18" t="s">
        <v>19</v>
      </c>
      <c r="D51" s="54">
        <v>0</v>
      </c>
      <c r="E51" s="38"/>
    </row>
    <row r="52" spans="1:5" s="1" customFormat="1" ht="22.5" customHeight="1" hidden="1">
      <c r="A52" s="29" t="s">
        <v>5</v>
      </c>
      <c r="B52" s="28" t="s">
        <v>27</v>
      </c>
      <c r="C52" s="18" t="s">
        <v>26</v>
      </c>
      <c r="D52" s="54">
        <v>0</v>
      </c>
      <c r="E52" s="37"/>
    </row>
    <row r="53" spans="1:5" s="1" customFormat="1" ht="33.75" customHeight="1">
      <c r="A53" s="70" t="s">
        <v>5</v>
      </c>
      <c r="B53" s="61" t="s">
        <v>257</v>
      </c>
      <c r="C53" s="17" t="s">
        <v>258</v>
      </c>
      <c r="D53" s="36">
        <f>SUM(D54:D55)</f>
        <v>-3.2</v>
      </c>
      <c r="E53" s="37"/>
    </row>
    <row r="54" spans="1:5" s="1" customFormat="1" ht="37.5" customHeight="1">
      <c r="A54" s="9" t="s">
        <v>5</v>
      </c>
      <c r="B54" s="6" t="s">
        <v>259</v>
      </c>
      <c r="C54" s="18" t="s">
        <v>262</v>
      </c>
      <c r="D54" s="82">
        <v>-5</v>
      </c>
      <c r="E54" s="37"/>
    </row>
    <row r="55" spans="1:5" s="1" customFormat="1" ht="22.5" customHeight="1">
      <c r="A55" s="9" t="s">
        <v>5</v>
      </c>
      <c r="B55" s="6" t="s">
        <v>260</v>
      </c>
      <c r="C55" s="18" t="s">
        <v>261</v>
      </c>
      <c r="D55" s="82">
        <v>1.8</v>
      </c>
      <c r="E55" s="37"/>
    </row>
    <row r="56" spans="1:5" s="1" customFormat="1" ht="36.75" customHeight="1">
      <c r="A56" s="31" t="s">
        <v>5</v>
      </c>
      <c r="B56" s="32" t="s">
        <v>29</v>
      </c>
      <c r="C56" s="17" t="s">
        <v>28</v>
      </c>
      <c r="D56" s="46">
        <f>SUM(D57:D62)</f>
        <v>275602.8</v>
      </c>
      <c r="E56" s="37"/>
    </row>
    <row r="57" spans="1:5" s="1" customFormat="1" ht="73.5" customHeight="1">
      <c r="A57" s="9" t="s">
        <v>5</v>
      </c>
      <c r="B57" s="6" t="s">
        <v>92</v>
      </c>
      <c r="C57" s="18" t="s">
        <v>55</v>
      </c>
      <c r="D57" s="55">
        <v>174903</v>
      </c>
      <c r="E57" s="37"/>
    </row>
    <row r="58" spans="1:5" s="1" customFormat="1" ht="66" customHeight="1">
      <c r="A58" s="9" t="s">
        <v>5</v>
      </c>
      <c r="B58" s="6" t="s">
        <v>73</v>
      </c>
      <c r="C58" s="18" t="s">
        <v>57</v>
      </c>
      <c r="D58" s="53">
        <v>25300</v>
      </c>
      <c r="E58" s="37"/>
    </row>
    <row r="59" spans="1:5" s="1" customFormat="1" ht="36.75" customHeight="1">
      <c r="A59" s="9" t="s">
        <v>5</v>
      </c>
      <c r="B59" s="6" t="s">
        <v>105</v>
      </c>
      <c r="C59" s="18" t="s">
        <v>106</v>
      </c>
      <c r="D59" s="53">
        <v>22411</v>
      </c>
      <c r="E59" s="37"/>
    </row>
    <row r="60" spans="1:5" s="1" customFormat="1" ht="86.25" customHeight="1">
      <c r="A60" s="9" t="s">
        <v>5</v>
      </c>
      <c r="B60" s="6" t="s">
        <v>282</v>
      </c>
      <c r="C60" s="18" t="s">
        <v>281</v>
      </c>
      <c r="D60" s="53">
        <v>77.4</v>
      </c>
      <c r="E60" s="37"/>
    </row>
    <row r="61" spans="1:5" s="1" customFormat="1" ht="47.25">
      <c r="A61" s="9" t="s">
        <v>5</v>
      </c>
      <c r="B61" s="6" t="s">
        <v>46</v>
      </c>
      <c r="C61" s="18" t="s">
        <v>54</v>
      </c>
      <c r="D61" s="53">
        <v>1496.2</v>
      </c>
      <c r="E61" s="37"/>
    </row>
    <row r="62" spans="1:5" s="1" customFormat="1" ht="65.25" customHeight="1">
      <c r="A62" s="9" t="s">
        <v>5</v>
      </c>
      <c r="B62" s="6" t="s">
        <v>45</v>
      </c>
      <c r="C62" s="18" t="s">
        <v>58</v>
      </c>
      <c r="D62" s="53">
        <f>SUM(D63:D66)</f>
        <v>51415.200000000004</v>
      </c>
      <c r="E62" s="37"/>
    </row>
    <row r="63" spans="1:5" s="1" customFormat="1" ht="24.75" customHeight="1">
      <c r="A63" s="9" t="s">
        <v>5</v>
      </c>
      <c r="B63" s="6" t="s">
        <v>165</v>
      </c>
      <c r="C63" s="18" t="s">
        <v>166</v>
      </c>
      <c r="D63" s="53">
        <v>27335</v>
      </c>
      <c r="E63" s="37"/>
    </row>
    <row r="64" spans="1:5" s="1" customFormat="1" ht="48" customHeight="1">
      <c r="A64" s="9" t="s">
        <v>5</v>
      </c>
      <c r="B64" s="6" t="s">
        <v>167</v>
      </c>
      <c r="C64" s="66" t="s">
        <v>168</v>
      </c>
      <c r="D64" s="53">
        <v>6697.9</v>
      </c>
      <c r="E64" s="37"/>
    </row>
    <row r="65" spans="1:5" s="1" customFormat="1" ht="24" customHeight="1">
      <c r="A65" s="9" t="s">
        <v>5</v>
      </c>
      <c r="B65" s="6" t="s">
        <v>169</v>
      </c>
      <c r="C65" s="67" t="s">
        <v>170</v>
      </c>
      <c r="D65" s="53">
        <v>4108.3</v>
      </c>
      <c r="E65" s="37"/>
    </row>
    <row r="66" spans="1:5" s="1" customFormat="1" ht="41.25" customHeight="1">
      <c r="A66" s="9" t="s">
        <v>5</v>
      </c>
      <c r="B66" s="6" t="s">
        <v>275</v>
      </c>
      <c r="C66" s="66" t="s">
        <v>283</v>
      </c>
      <c r="D66" s="53">
        <v>13274</v>
      </c>
      <c r="E66" s="37"/>
    </row>
    <row r="67" spans="1:5" s="1" customFormat="1" ht="21.75" customHeight="1">
      <c r="A67" s="31" t="s">
        <v>5</v>
      </c>
      <c r="B67" s="32" t="s">
        <v>34</v>
      </c>
      <c r="C67" s="33" t="s">
        <v>33</v>
      </c>
      <c r="D67" s="47">
        <f>SUM(D68)</f>
        <v>292</v>
      </c>
      <c r="E67" s="37"/>
    </row>
    <row r="68" spans="1:5" s="1" customFormat="1" ht="26.25" customHeight="1">
      <c r="A68" s="9" t="s">
        <v>5</v>
      </c>
      <c r="B68" s="6" t="s">
        <v>35</v>
      </c>
      <c r="C68" s="18" t="s">
        <v>32</v>
      </c>
      <c r="D68" s="53">
        <f>SUM(D69:D71)</f>
        <v>292</v>
      </c>
      <c r="E68" s="37"/>
    </row>
    <row r="69" spans="1:5" s="19" customFormat="1" ht="19.5" customHeight="1">
      <c r="A69" s="9" t="s">
        <v>5</v>
      </c>
      <c r="B69" s="6" t="s">
        <v>74</v>
      </c>
      <c r="C69" s="18" t="s">
        <v>75</v>
      </c>
      <c r="D69" s="56">
        <v>34</v>
      </c>
      <c r="E69" s="27"/>
    </row>
    <row r="70" spans="1:5" s="19" customFormat="1" ht="27" customHeight="1">
      <c r="A70" s="9" t="s">
        <v>5</v>
      </c>
      <c r="B70" s="6" t="s">
        <v>76</v>
      </c>
      <c r="C70" s="18" t="s">
        <v>77</v>
      </c>
      <c r="D70" s="56">
        <v>11</v>
      </c>
      <c r="E70" s="27"/>
    </row>
    <row r="71" spans="1:5" s="19" customFormat="1" ht="21" customHeight="1">
      <c r="A71" s="9" t="s">
        <v>5</v>
      </c>
      <c r="B71" s="6" t="s">
        <v>121</v>
      </c>
      <c r="C71" s="18" t="s">
        <v>120</v>
      </c>
      <c r="D71" s="56">
        <v>247</v>
      </c>
      <c r="E71" s="27"/>
    </row>
    <row r="72" spans="1:5" s="19" customFormat="1" ht="24.75" customHeight="1">
      <c r="A72" s="42" t="s">
        <v>5</v>
      </c>
      <c r="B72" s="41" t="s">
        <v>114</v>
      </c>
      <c r="C72" s="45" t="s">
        <v>115</v>
      </c>
      <c r="D72" s="57">
        <f>SUM(D73:D74)</f>
        <v>13387</v>
      </c>
      <c r="E72" s="27"/>
    </row>
    <row r="73" spans="1:5" s="19" customFormat="1" ht="31.5" customHeight="1">
      <c r="A73" s="29" t="s">
        <v>5</v>
      </c>
      <c r="B73" s="28" t="s">
        <v>116</v>
      </c>
      <c r="C73" s="18" t="s">
        <v>117</v>
      </c>
      <c r="D73" s="56">
        <v>10966</v>
      </c>
      <c r="E73" s="27"/>
    </row>
    <row r="74" spans="1:5" s="19" customFormat="1" ht="31.5" customHeight="1">
      <c r="A74" s="29" t="s">
        <v>5</v>
      </c>
      <c r="B74" s="28" t="s">
        <v>235</v>
      </c>
      <c r="C74" s="18" t="s">
        <v>236</v>
      </c>
      <c r="D74" s="56">
        <v>2421</v>
      </c>
      <c r="E74" s="27"/>
    </row>
    <row r="75" spans="1:5" s="1" customFormat="1" ht="27.75" customHeight="1">
      <c r="A75" s="31" t="s">
        <v>5</v>
      </c>
      <c r="B75" s="32" t="s">
        <v>37</v>
      </c>
      <c r="C75" s="33" t="s">
        <v>36</v>
      </c>
      <c r="D75" s="46">
        <f>SUM(D77:D82)</f>
        <v>130654</v>
      </c>
      <c r="E75" s="37"/>
    </row>
    <row r="76" spans="1:5" ht="15.75" hidden="1">
      <c r="A76" s="29" t="s">
        <v>5</v>
      </c>
      <c r="B76" s="28" t="s">
        <v>39</v>
      </c>
      <c r="C76" s="18" t="s">
        <v>38</v>
      </c>
      <c r="D76" s="54">
        <v>0</v>
      </c>
      <c r="E76" s="38"/>
    </row>
    <row r="77" spans="1:5" ht="71.25" customHeight="1">
      <c r="A77" s="9" t="s">
        <v>5</v>
      </c>
      <c r="B77" s="6" t="s">
        <v>78</v>
      </c>
      <c r="C77" s="25" t="s">
        <v>59</v>
      </c>
      <c r="D77" s="53">
        <v>110000</v>
      </c>
      <c r="E77" s="38"/>
    </row>
    <row r="78" spans="1:5" s="1" customFormat="1" ht="17.25" customHeight="1" hidden="1">
      <c r="A78" s="9" t="s">
        <v>5</v>
      </c>
      <c r="B78" s="6" t="s">
        <v>79</v>
      </c>
      <c r="C78" s="18" t="s">
        <v>80</v>
      </c>
      <c r="D78" s="54">
        <v>0</v>
      </c>
      <c r="E78" s="37"/>
    </row>
    <row r="79" spans="1:5" ht="34.5" customHeight="1" hidden="1">
      <c r="A79" s="9" t="s">
        <v>5</v>
      </c>
      <c r="B79" s="6" t="s">
        <v>78</v>
      </c>
      <c r="C79" s="25" t="s">
        <v>59</v>
      </c>
      <c r="D79" s="54">
        <v>0</v>
      </c>
      <c r="E79" s="38"/>
    </row>
    <row r="80" spans="1:5" ht="34.5" customHeight="1" hidden="1">
      <c r="A80" s="9" t="s">
        <v>5</v>
      </c>
      <c r="B80" s="6" t="s">
        <v>79</v>
      </c>
      <c r="C80" s="18" t="s">
        <v>80</v>
      </c>
      <c r="D80" s="54">
        <v>0</v>
      </c>
      <c r="E80" s="38"/>
    </row>
    <row r="81" spans="1:5" ht="34.5" customHeight="1" hidden="1">
      <c r="A81" s="9" t="s">
        <v>5</v>
      </c>
      <c r="B81" s="6" t="s">
        <v>78</v>
      </c>
      <c r="C81" s="25" t="s">
        <v>59</v>
      </c>
      <c r="D81" s="54">
        <v>0</v>
      </c>
      <c r="E81" s="38"/>
    </row>
    <row r="82" spans="1:5" ht="34.5" customHeight="1">
      <c r="A82" s="9" t="s">
        <v>5</v>
      </c>
      <c r="B82" s="6" t="s">
        <v>79</v>
      </c>
      <c r="C82" s="18" t="s">
        <v>80</v>
      </c>
      <c r="D82" s="56">
        <v>20654</v>
      </c>
      <c r="E82" s="27"/>
    </row>
    <row r="83" spans="1:5" s="1" customFormat="1" ht="27.75" customHeight="1">
      <c r="A83" s="31" t="s">
        <v>5</v>
      </c>
      <c r="B83" s="32" t="s">
        <v>41</v>
      </c>
      <c r="C83" s="33" t="s">
        <v>40</v>
      </c>
      <c r="D83" s="47">
        <f>SUM(D84:D99)</f>
        <v>3495</v>
      </c>
      <c r="E83" s="39"/>
    </row>
    <row r="84" spans="1:5" s="1" customFormat="1" ht="71.25" customHeight="1">
      <c r="A84" s="9" t="s">
        <v>5</v>
      </c>
      <c r="B84" s="80" t="s">
        <v>244</v>
      </c>
      <c r="C84" s="63" t="s">
        <v>239</v>
      </c>
      <c r="D84" s="49">
        <v>15</v>
      </c>
      <c r="E84" s="39"/>
    </row>
    <row r="85" spans="1:5" s="1" customFormat="1" ht="90.75" customHeight="1">
      <c r="A85" s="9" t="s">
        <v>5</v>
      </c>
      <c r="B85" s="43" t="s">
        <v>245</v>
      </c>
      <c r="C85" s="30" t="s">
        <v>240</v>
      </c>
      <c r="D85" s="49">
        <v>11</v>
      </c>
      <c r="E85" s="39"/>
    </row>
    <row r="86" spans="1:5" s="1" customFormat="1" ht="71.25" customHeight="1">
      <c r="A86" s="9" t="s">
        <v>5</v>
      </c>
      <c r="B86" s="81" t="s">
        <v>246</v>
      </c>
      <c r="C86" s="30" t="s">
        <v>241</v>
      </c>
      <c r="D86" s="49">
        <v>22</v>
      </c>
      <c r="E86" s="39"/>
    </row>
    <row r="87" spans="1:5" s="1" customFormat="1" ht="55.5" customHeight="1">
      <c r="A87" s="9" t="s">
        <v>5</v>
      </c>
      <c r="B87" s="81" t="s">
        <v>272</v>
      </c>
      <c r="C87" s="83" t="s">
        <v>276</v>
      </c>
      <c r="D87" s="49">
        <v>10</v>
      </c>
      <c r="E87" s="39"/>
    </row>
    <row r="88" spans="1:5" s="1" customFormat="1" ht="71.25" customHeight="1">
      <c r="A88" s="9" t="s">
        <v>5</v>
      </c>
      <c r="B88" s="81" t="s">
        <v>273</v>
      </c>
      <c r="C88" s="30" t="s">
        <v>277</v>
      </c>
      <c r="D88" s="49">
        <v>1</v>
      </c>
      <c r="E88" s="39"/>
    </row>
    <row r="89" spans="1:5" s="1" customFormat="1" ht="78" customHeight="1">
      <c r="A89" s="9" t="s">
        <v>5</v>
      </c>
      <c r="B89" s="78" t="s">
        <v>274</v>
      </c>
      <c r="C89" s="30" t="s">
        <v>278</v>
      </c>
      <c r="D89" s="49">
        <v>10</v>
      </c>
      <c r="E89" s="39"/>
    </row>
    <row r="90" spans="1:5" s="1" customFormat="1" ht="96.75" customHeight="1">
      <c r="A90" s="9" t="s">
        <v>5</v>
      </c>
      <c r="B90" s="79" t="s">
        <v>263</v>
      </c>
      <c r="C90" s="21" t="s">
        <v>264</v>
      </c>
      <c r="D90" s="49">
        <v>83</v>
      </c>
      <c r="E90" s="39"/>
    </row>
    <row r="91" spans="1:5" s="1" customFormat="1" ht="103.5" customHeight="1">
      <c r="A91" s="9" t="s">
        <v>5</v>
      </c>
      <c r="B91" s="43" t="s">
        <v>243</v>
      </c>
      <c r="C91" s="63" t="s">
        <v>242</v>
      </c>
      <c r="D91" s="49">
        <v>48</v>
      </c>
      <c r="E91" s="39"/>
    </row>
    <row r="92" spans="1:5" s="1" customFormat="1" ht="171.75" customHeight="1">
      <c r="A92" s="20" t="s">
        <v>5</v>
      </c>
      <c r="B92" s="6" t="s">
        <v>142</v>
      </c>
      <c r="C92" s="18" t="s">
        <v>143</v>
      </c>
      <c r="D92" s="49">
        <v>15</v>
      </c>
      <c r="E92" s="39"/>
    </row>
    <row r="93" spans="1:5" s="1" customFormat="1" ht="73.5" customHeight="1">
      <c r="A93" s="20" t="s">
        <v>5</v>
      </c>
      <c r="B93" s="79" t="s">
        <v>248</v>
      </c>
      <c r="C93" s="21" t="s">
        <v>247</v>
      </c>
      <c r="D93" s="49">
        <v>2.5</v>
      </c>
      <c r="E93" s="39"/>
    </row>
    <row r="94" spans="1:5" s="1" customFormat="1" ht="100.5" customHeight="1">
      <c r="A94" s="20" t="s">
        <v>5</v>
      </c>
      <c r="B94" s="79" t="s">
        <v>250</v>
      </c>
      <c r="C94" s="63" t="s">
        <v>249</v>
      </c>
      <c r="D94" s="49">
        <v>2.5</v>
      </c>
      <c r="E94" s="39"/>
    </row>
    <row r="95" spans="1:5" s="1" customFormat="1" ht="75" customHeight="1">
      <c r="A95" s="20" t="s">
        <v>5</v>
      </c>
      <c r="B95" s="79" t="s">
        <v>253</v>
      </c>
      <c r="C95" s="63" t="s">
        <v>252</v>
      </c>
      <c r="D95" s="49">
        <v>185</v>
      </c>
      <c r="E95" s="39"/>
    </row>
    <row r="96" spans="1:5" s="1" customFormat="1" ht="82.5" customHeight="1">
      <c r="A96" s="20" t="s">
        <v>5</v>
      </c>
      <c r="B96" s="43" t="s">
        <v>265</v>
      </c>
      <c r="C96" s="63" t="s">
        <v>251</v>
      </c>
      <c r="D96" s="49">
        <v>546</v>
      </c>
      <c r="E96" s="39"/>
    </row>
    <row r="97" spans="1:5" ht="75.75" customHeight="1">
      <c r="A97" s="9" t="s">
        <v>5</v>
      </c>
      <c r="B97" s="6" t="s">
        <v>129</v>
      </c>
      <c r="C97" s="18" t="s">
        <v>130</v>
      </c>
      <c r="D97" s="53">
        <v>30</v>
      </c>
      <c r="E97" s="38"/>
    </row>
    <row r="98" spans="1:5" ht="60" customHeight="1">
      <c r="A98" s="9" t="s">
        <v>5</v>
      </c>
      <c r="B98" s="6" t="s">
        <v>196</v>
      </c>
      <c r="C98" s="18" t="s">
        <v>195</v>
      </c>
      <c r="D98" s="53">
        <v>583</v>
      </c>
      <c r="E98" s="38"/>
    </row>
    <row r="99" spans="1:5" ht="60" customHeight="1">
      <c r="A99" s="9" t="s">
        <v>5</v>
      </c>
      <c r="B99" s="81" t="s">
        <v>237</v>
      </c>
      <c r="C99" s="75" t="s">
        <v>238</v>
      </c>
      <c r="D99" s="53">
        <v>1931</v>
      </c>
      <c r="E99" s="38"/>
    </row>
    <row r="100" spans="1:5" ht="31.5" customHeight="1">
      <c r="A100" s="8" t="s">
        <v>5</v>
      </c>
      <c r="B100" s="61" t="s">
        <v>125</v>
      </c>
      <c r="C100" s="17" t="s">
        <v>126</v>
      </c>
      <c r="D100" s="59">
        <f>SUM(D101)</f>
        <v>5112</v>
      </c>
      <c r="E100" s="38"/>
    </row>
    <row r="101" spans="1:5" ht="31.5" customHeight="1">
      <c r="A101" s="9" t="s">
        <v>5</v>
      </c>
      <c r="B101" s="6" t="s">
        <v>127</v>
      </c>
      <c r="C101" s="18" t="s">
        <v>128</v>
      </c>
      <c r="D101" s="60">
        <v>5112</v>
      </c>
      <c r="E101" s="38"/>
    </row>
    <row r="102" spans="1:4" ht="15.75">
      <c r="A102" s="29"/>
      <c r="B102" s="28"/>
      <c r="C102" s="18"/>
      <c r="D102" s="53"/>
    </row>
    <row r="103" spans="1:4" ht="29.25" customHeight="1">
      <c r="A103" s="31" t="s">
        <v>5</v>
      </c>
      <c r="B103" s="32" t="s">
        <v>61</v>
      </c>
      <c r="C103" s="33" t="s">
        <v>62</v>
      </c>
      <c r="D103" s="48">
        <f>SUM(D104,D157,D159)</f>
        <v>2001878.2400000002</v>
      </c>
    </row>
    <row r="104" spans="1:4" ht="36" customHeight="1">
      <c r="A104" s="31" t="s">
        <v>5</v>
      </c>
      <c r="B104" s="32" t="s">
        <v>6</v>
      </c>
      <c r="C104" s="17" t="s">
        <v>11</v>
      </c>
      <c r="D104" s="46">
        <f>SUM(D108+D112+D133)</f>
        <v>2002581.1400000001</v>
      </c>
    </row>
    <row r="105" spans="1:4" s="1" customFormat="1" ht="47.25" hidden="1">
      <c r="A105" s="29"/>
      <c r="B105" s="28"/>
      <c r="C105" s="18" t="s">
        <v>30</v>
      </c>
      <c r="D105" s="54"/>
    </row>
    <row r="106" spans="1:4" s="1" customFormat="1" ht="36.75" customHeight="1" hidden="1">
      <c r="A106" s="29"/>
      <c r="B106" s="28"/>
      <c r="C106" s="18" t="s">
        <v>31</v>
      </c>
      <c r="D106" s="54"/>
    </row>
    <row r="107" spans="1:4" s="1" customFormat="1" ht="35.25" customHeight="1" hidden="1">
      <c r="A107" s="29" t="s">
        <v>5</v>
      </c>
      <c r="B107" s="28" t="s">
        <v>12</v>
      </c>
      <c r="C107" s="18" t="s">
        <v>17</v>
      </c>
      <c r="D107" s="54"/>
    </row>
    <row r="108" spans="1:4" s="1" customFormat="1" ht="35.25" customHeight="1">
      <c r="A108" s="42" t="s">
        <v>5</v>
      </c>
      <c r="B108" s="41" t="s">
        <v>148</v>
      </c>
      <c r="C108" s="45" t="s">
        <v>149</v>
      </c>
      <c r="D108" s="58">
        <f>SUM(D109:D110)</f>
        <v>3863.3</v>
      </c>
    </row>
    <row r="109" spans="1:4" s="1" customFormat="1" ht="35.25" customHeight="1">
      <c r="A109" s="29" t="s">
        <v>5</v>
      </c>
      <c r="B109" s="28" t="s">
        <v>150</v>
      </c>
      <c r="C109" s="63" t="s">
        <v>151</v>
      </c>
      <c r="D109" s="64">
        <v>215</v>
      </c>
    </row>
    <row r="110" spans="1:4" s="1" customFormat="1" ht="35.25" customHeight="1">
      <c r="A110" s="29" t="s">
        <v>5</v>
      </c>
      <c r="B110" s="28" t="s">
        <v>279</v>
      </c>
      <c r="C110" s="63" t="s">
        <v>284</v>
      </c>
      <c r="D110" s="64">
        <f>SUM(D111)</f>
        <v>3648.3</v>
      </c>
    </row>
    <row r="111" spans="1:4" s="1" customFormat="1" ht="35.25" customHeight="1">
      <c r="A111" s="29" t="s">
        <v>5</v>
      </c>
      <c r="B111" s="28" t="s">
        <v>280</v>
      </c>
      <c r="C111" s="63" t="s">
        <v>285</v>
      </c>
      <c r="D111" s="64">
        <v>3648.3</v>
      </c>
    </row>
    <row r="112" spans="1:4" s="1" customFormat="1" ht="34.5" customHeight="1">
      <c r="A112" s="42" t="s">
        <v>5</v>
      </c>
      <c r="B112" s="41" t="s">
        <v>131</v>
      </c>
      <c r="C112" s="22" t="s">
        <v>108</v>
      </c>
      <c r="D112" s="58">
        <f>SUM(D113:D117)</f>
        <v>583830.8400000001</v>
      </c>
    </row>
    <row r="113" spans="1:4" s="1" customFormat="1" ht="68.25" customHeight="1">
      <c r="A113" s="20" t="s">
        <v>5</v>
      </c>
      <c r="B113" s="43" t="s">
        <v>144</v>
      </c>
      <c r="C113" s="21" t="s">
        <v>145</v>
      </c>
      <c r="D113" s="62">
        <v>27246</v>
      </c>
    </row>
    <row r="114" spans="1:4" s="1" customFormat="1" ht="54.75" customHeight="1">
      <c r="A114" s="20" t="s">
        <v>5</v>
      </c>
      <c r="B114" s="43" t="s">
        <v>210</v>
      </c>
      <c r="C114" s="21" t="s">
        <v>211</v>
      </c>
      <c r="D114" s="62">
        <v>21443</v>
      </c>
    </row>
    <row r="115" spans="1:4" s="1" customFormat="1" ht="83.25" customHeight="1">
      <c r="A115" s="20" t="s">
        <v>5</v>
      </c>
      <c r="B115" s="43" t="s">
        <v>147</v>
      </c>
      <c r="C115" s="21" t="s">
        <v>146</v>
      </c>
      <c r="D115" s="49">
        <v>83003.2</v>
      </c>
    </row>
    <row r="116" spans="1:4" s="1" customFormat="1" ht="50.25" customHeight="1">
      <c r="A116" s="20" t="s">
        <v>5</v>
      </c>
      <c r="B116" s="76" t="s">
        <v>223</v>
      </c>
      <c r="C116" s="77" t="s">
        <v>224</v>
      </c>
      <c r="D116" s="49">
        <v>166740.99</v>
      </c>
    </row>
    <row r="117" spans="1:4" s="1" customFormat="1" ht="24.75" customHeight="1">
      <c r="A117" s="20" t="s">
        <v>44</v>
      </c>
      <c r="B117" s="43" t="s">
        <v>132</v>
      </c>
      <c r="C117" s="21" t="s">
        <v>109</v>
      </c>
      <c r="D117" s="49">
        <f>SUM(D118:D132)</f>
        <v>285397.65</v>
      </c>
    </row>
    <row r="118" spans="1:4" s="1" customFormat="1" ht="57.75" customHeight="1">
      <c r="A118" s="20" t="s">
        <v>5</v>
      </c>
      <c r="B118" s="43" t="s">
        <v>154</v>
      </c>
      <c r="C118" s="21" t="s">
        <v>200</v>
      </c>
      <c r="D118" s="49">
        <v>16932</v>
      </c>
    </row>
    <row r="119" spans="1:4" s="1" customFormat="1" ht="55.5" customHeight="1">
      <c r="A119" s="20" t="s">
        <v>5</v>
      </c>
      <c r="B119" s="43" t="s">
        <v>155</v>
      </c>
      <c r="C119" s="21" t="s">
        <v>156</v>
      </c>
      <c r="D119" s="49">
        <v>2845.7</v>
      </c>
    </row>
    <row r="120" spans="1:4" s="1" customFormat="1" ht="27" customHeight="1">
      <c r="A120" s="20" t="s">
        <v>5</v>
      </c>
      <c r="B120" s="43" t="s">
        <v>157</v>
      </c>
      <c r="C120" s="21" t="s">
        <v>158</v>
      </c>
      <c r="D120" s="49">
        <v>196465.65</v>
      </c>
    </row>
    <row r="121" spans="1:4" s="1" customFormat="1" ht="27" customHeight="1">
      <c r="A121" s="20" t="s">
        <v>5</v>
      </c>
      <c r="B121" s="43" t="s">
        <v>269</v>
      </c>
      <c r="C121" s="21" t="s">
        <v>270</v>
      </c>
      <c r="D121" s="49">
        <v>2286.6</v>
      </c>
    </row>
    <row r="122" spans="1:4" s="1" customFormat="1" ht="33" customHeight="1">
      <c r="A122" s="20" t="s">
        <v>5</v>
      </c>
      <c r="B122" s="43" t="s">
        <v>159</v>
      </c>
      <c r="C122" s="21" t="s">
        <v>160</v>
      </c>
      <c r="D122" s="49">
        <v>1607</v>
      </c>
    </row>
    <row r="123" spans="1:4" s="1" customFormat="1" ht="63.75" customHeight="1">
      <c r="A123" s="20" t="s">
        <v>5</v>
      </c>
      <c r="B123" s="43" t="s">
        <v>161</v>
      </c>
      <c r="C123" s="21" t="s">
        <v>162</v>
      </c>
      <c r="D123" s="49">
        <v>1535</v>
      </c>
    </row>
    <row r="124" spans="1:4" s="1" customFormat="1" ht="51" customHeight="1">
      <c r="A124" s="20" t="s">
        <v>5</v>
      </c>
      <c r="B124" s="43" t="s">
        <v>266</v>
      </c>
      <c r="C124" s="21" t="s">
        <v>267</v>
      </c>
      <c r="D124" s="49">
        <v>2078</v>
      </c>
    </row>
    <row r="125" spans="1:4" s="1" customFormat="1" ht="85.5" customHeight="1">
      <c r="A125" s="20" t="s">
        <v>5</v>
      </c>
      <c r="B125" s="43" t="s">
        <v>163</v>
      </c>
      <c r="C125" s="21" t="s">
        <v>164</v>
      </c>
      <c r="D125" s="49">
        <v>2600</v>
      </c>
    </row>
    <row r="126" spans="1:4" s="1" customFormat="1" ht="57.75" customHeight="1">
      <c r="A126" s="20" t="s">
        <v>5</v>
      </c>
      <c r="B126" s="43" t="s">
        <v>268</v>
      </c>
      <c r="C126" s="21" t="s">
        <v>271</v>
      </c>
      <c r="D126" s="49">
        <v>25898</v>
      </c>
    </row>
    <row r="127" spans="1:4" s="1" customFormat="1" ht="28.5" customHeight="1">
      <c r="A127" s="20" t="s">
        <v>5</v>
      </c>
      <c r="B127" s="43" t="s">
        <v>206</v>
      </c>
      <c r="C127" s="21" t="s">
        <v>207</v>
      </c>
      <c r="D127" s="49">
        <v>15404.16</v>
      </c>
    </row>
    <row r="128" spans="1:4" s="1" customFormat="1" ht="103.5" customHeight="1">
      <c r="A128" s="20" t="s">
        <v>5</v>
      </c>
      <c r="B128" s="43" t="s">
        <v>208</v>
      </c>
      <c r="C128" s="21" t="s">
        <v>209</v>
      </c>
      <c r="D128" s="49">
        <v>922</v>
      </c>
    </row>
    <row r="129" spans="1:4" s="1" customFormat="1" ht="21.75" customHeight="1">
      <c r="A129" s="20" t="s">
        <v>5</v>
      </c>
      <c r="B129" s="43" t="s">
        <v>213</v>
      </c>
      <c r="C129" s="69" t="s">
        <v>212</v>
      </c>
      <c r="D129" s="49">
        <v>7670</v>
      </c>
    </row>
    <row r="130" spans="1:4" s="1" customFormat="1" ht="54.75" customHeight="1">
      <c r="A130" s="20" t="s">
        <v>5</v>
      </c>
      <c r="B130" s="43" t="s">
        <v>221</v>
      </c>
      <c r="C130" s="75" t="s">
        <v>222</v>
      </c>
      <c r="D130" s="49">
        <v>3482.9</v>
      </c>
    </row>
    <row r="131" spans="1:4" s="1" customFormat="1" ht="68.25" customHeight="1">
      <c r="A131" s="20" t="s">
        <v>5</v>
      </c>
      <c r="B131" s="43" t="s">
        <v>225</v>
      </c>
      <c r="C131" s="75" t="s">
        <v>226</v>
      </c>
      <c r="D131" s="49">
        <v>670.64</v>
      </c>
    </row>
    <row r="132" spans="1:4" s="1" customFormat="1" ht="43.5" customHeight="1">
      <c r="A132" s="20" t="s">
        <v>5</v>
      </c>
      <c r="B132" s="43" t="s">
        <v>227</v>
      </c>
      <c r="C132" s="75" t="s">
        <v>228</v>
      </c>
      <c r="D132" s="49">
        <v>5000</v>
      </c>
    </row>
    <row r="133" spans="1:4" s="1" customFormat="1" ht="31.5">
      <c r="A133" s="42" t="s">
        <v>5</v>
      </c>
      <c r="B133" s="41" t="s">
        <v>133</v>
      </c>
      <c r="C133" s="22" t="s">
        <v>48</v>
      </c>
      <c r="D133" s="48">
        <f>SUM(D134,D137,D147,D148,D149,D150,D151,D152)</f>
        <v>1414887</v>
      </c>
    </row>
    <row r="134" spans="1:4" s="1" customFormat="1" ht="38.25" customHeight="1">
      <c r="A134" s="20" t="s">
        <v>5</v>
      </c>
      <c r="B134" s="43" t="s">
        <v>134</v>
      </c>
      <c r="C134" s="21" t="s">
        <v>50</v>
      </c>
      <c r="D134" s="55">
        <f>SUM(D135:D136)</f>
        <v>42143</v>
      </c>
    </row>
    <row r="135" spans="1:4" s="1" customFormat="1" ht="38.25" customHeight="1">
      <c r="A135" s="20" t="s">
        <v>5</v>
      </c>
      <c r="B135" s="43" t="s">
        <v>171</v>
      </c>
      <c r="C135" s="66" t="s">
        <v>173</v>
      </c>
      <c r="D135" s="55">
        <v>38946</v>
      </c>
    </row>
    <row r="136" spans="1:4" s="1" customFormat="1" ht="38.25" customHeight="1">
      <c r="A136" s="20" t="s">
        <v>5</v>
      </c>
      <c r="B136" s="43" t="s">
        <v>172</v>
      </c>
      <c r="C136" s="66" t="s">
        <v>174</v>
      </c>
      <c r="D136" s="55">
        <v>3197</v>
      </c>
    </row>
    <row r="137" spans="1:4" s="1" customFormat="1" ht="38.25" customHeight="1">
      <c r="A137" s="20" t="s">
        <v>5</v>
      </c>
      <c r="B137" s="43" t="s">
        <v>135</v>
      </c>
      <c r="C137" s="21" t="s">
        <v>52</v>
      </c>
      <c r="D137" s="55">
        <f>SUM(D138:D146)</f>
        <v>49951</v>
      </c>
    </row>
    <row r="138" spans="1:4" s="1" customFormat="1" ht="87" customHeight="1">
      <c r="A138" s="20" t="s">
        <v>5</v>
      </c>
      <c r="B138" s="43" t="s">
        <v>175</v>
      </c>
      <c r="C138" s="66" t="s">
        <v>176</v>
      </c>
      <c r="D138" s="55">
        <v>23404</v>
      </c>
    </row>
    <row r="139" spans="1:4" s="1" customFormat="1" ht="54" customHeight="1">
      <c r="A139" s="20" t="s">
        <v>44</v>
      </c>
      <c r="B139" s="43" t="s">
        <v>177</v>
      </c>
      <c r="C139" s="66" t="s">
        <v>178</v>
      </c>
      <c r="D139" s="55">
        <v>2460</v>
      </c>
    </row>
    <row r="140" spans="1:4" s="1" customFormat="1" ht="54" customHeight="1">
      <c r="A140" s="20" t="s">
        <v>5</v>
      </c>
      <c r="B140" s="43" t="s">
        <v>180</v>
      </c>
      <c r="C140" s="66" t="s">
        <v>179</v>
      </c>
      <c r="D140" s="55">
        <v>4334</v>
      </c>
    </row>
    <row r="141" spans="1:4" s="1" customFormat="1" ht="34.5" customHeight="1">
      <c r="A141" s="20" t="s">
        <v>44</v>
      </c>
      <c r="B141" s="43" t="s">
        <v>185</v>
      </c>
      <c r="C141" s="66" t="s">
        <v>186</v>
      </c>
      <c r="D141" s="55">
        <v>2039</v>
      </c>
    </row>
    <row r="142" spans="1:4" s="1" customFormat="1" ht="49.5" customHeight="1">
      <c r="A142" s="20" t="s">
        <v>44</v>
      </c>
      <c r="B142" s="43" t="s">
        <v>181</v>
      </c>
      <c r="C142" s="66" t="s">
        <v>220</v>
      </c>
      <c r="D142" s="55">
        <v>2697</v>
      </c>
    </row>
    <row r="143" spans="1:4" s="1" customFormat="1" ht="41.25" customHeight="1">
      <c r="A143" s="20" t="s">
        <v>5</v>
      </c>
      <c r="B143" s="43" t="s">
        <v>183</v>
      </c>
      <c r="C143" s="66" t="s">
        <v>182</v>
      </c>
      <c r="D143" s="55">
        <v>632</v>
      </c>
    </row>
    <row r="144" spans="1:4" s="1" customFormat="1" ht="58.5" customHeight="1">
      <c r="A144" s="20" t="s">
        <v>5</v>
      </c>
      <c r="B144" s="43" t="s">
        <v>184</v>
      </c>
      <c r="C144" s="68" t="s">
        <v>199</v>
      </c>
      <c r="D144" s="55">
        <v>805</v>
      </c>
    </row>
    <row r="145" spans="1:4" s="1" customFormat="1" ht="128.25" customHeight="1">
      <c r="A145" s="20" t="s">
        <v>5</v>
      </c>
      <c r="B145" s="43" t="s">
        <v>201</v>
      </c>
      <c r="C145" s="66" t="s">
        <v>198</v>
      </c>
      <c r="D145" s="55">
        <v>474</v>
      </c>
    </row>
    <row r="146" spans="1:4" s="1" customFormat="1" ht="134.25" customHeight="1">
      <c r="A146" s="20" t="s">
        <v>5</v>
      </c>
      <c r="B146" s="43" t="s">
        <v>214</v>
      </c>
      <c r="C146" s="66" t="s">
        <v>215</v>
      </c>
      <c r="D146" s="55">
        <v>13106</v>
      </c>
    </row>
    <row r="147" spans="1:4" s="1" customFormat="1" ht="66" customHeight="1">
      <c r="A147" s="20" t="s">
        <v>44</v>
      </c>
      <c r="B147" s="43" t="s">
        <v>205</v>
      </c>
      <c r="C147" s="21" t="s">
        <v>107</v>
      </c>
      <c r="D147" s="55">
        <v>23909</v>
      </c>
    </row>
    <row r="148" spans="1:4" s="1" customFormat="1" ht="71.25" customHeight="1">
      <c r="A148" s="20" t="s">
        <v>5</v>
      </c>
      <c r="B148" s="43" t="s">
        <v>136</v>
      </c>
      <c r="C148" s="21" t="s">
        <v>197</v>
      </c>
      <c r="D148" s="55">
        <v>38289</v>
      </c>
    </row>
    <row r="149" spans="1:4" s="1" customFormat="1" ht="38.25" customHeight="1">
      <c r="A149" s="20" t="s">
        <v>5</v>
      </c>
      <c r="B149" s="43" t="s">
        <v>137</v>
      </c>
      <c r="C149" s="21" t="s">
        <v>49</v>
      </c>
      <c r="D149" s="55">
        <v>7525</v>
      </c>
    </row>
    <row r="150" spans="1:4" s="1" customFormat="1" ht="50.25" customHeight="1">
      <c r="A150" s="20" t="s">
        <v>5</v>
      </c>
      <c r="B150" s="43" t="s">
        <v>139</v>
      </c>
      <c r="C150" s="21" t="s">
        <v>140</v>
      </c>
      <c r="D150" s="49">
        <v>20</v>
      </c>
    </row>
    <row r="151" spans="1:4" s="1" customFormat="1" ht="50.25" customHeight="1">
      <c r="A151" s="20" t="s">
        <v>5</v>
      </c>
      <c r="B151" s="43" t="s">
        <v>229</v>
      </c>
      <c r="C151" s="26" t="s">
        <v>230</v>
      </c>
      <c r="D151" s="49">
        <v>10130</v>
      </c>
    </row>
    <row r="152" spans="1:4" s="1" customFormat="1" ht="24.75" customHeight="1">
      <c r="A152" s="20" t="s">
        <v>44</v>
      </c>
      <c r="B152" s="43" t="s">
        <v>138</v>
      </c>
      <c r="C152" s="21" t="s">
        <v>51</v>
      </c>
      <c r="D152" s="55">
        <f>SUM(D153:D156)</f>
        <v>1242920</v>
      </c>
    </row>
    <row r="153" spans="1:4" s="1" customFormat="1" ht="129.75" customHeight="1">
      <c r="A153" s="20" t="s">
        <v>44</v>
      </c>
      <c r="B153" s="43" t="s">
        <v>187</v>
      </c>
      <c r="C153" s="66" t="s">
        <v>188</v>
      </c>
      <c r="D153" s="55">
        <v>614996</v>
      </c>
    </row>
    <row r="154" spans="1:4" s="1" customFormat="1" ht="115.5" customHeight="1">
      <c r="A154" s="20" t="s">
        <v>5</v>
      </c>
      <c r="B154" s="43" t="s">
        <v>189</v>
      </c>
      <c r="C154" s="66" t="s">
        <v>190</v>
      </c>
      <c r="D154" s="55">
        <v>5053</v>
      </c>
    </row>
    <row r="155" spans="1:4" s="1" customFormat="1" ht="83.25" customHeight="1">
      <c r="A155" s="20" t="s">
        <v>5</v>
      </c>
      <c r="B155" s="43" t="s">
        <v>191</v>
      </c>
      <c r="C155" s="66" t="s">
        <v>192</v>
      </c>
      <c r="D155" s="55">
        <v>26001</v>
      </c>
    </row>
    <row r="156" spans="1:4" s="1" customFormat="1" ht="102.75" customHeight="1">
      <c r="A156" s="20" t="s">
        <v>5</v>
      </c>
      <c r="B156" s="43" t="s">
        <v>193</v>
      </c>
      <c r="C156" s="66" t="s">
        <v>194</v>
      </c>
      <c r="D156" s="55">
        <v>596870</v>
      </c>
    </row>
    <row r="157" spans="1:4" s="1" customFormat="1" ht="28.5" customHeight="1">
      <c r="A157" s="70" t="s">
        <v>5</v>
      </c>
      <c r="B157" s="71" t="s">
        <v>287</v>
      </c>
      <c r="C157" s="84" t="s">
        <v>288</v>
      </c>
      <c r="D157" s="85">
        <f>SUM(D158)</f>
        <v>64</v>
      </c>
    </row>
    <row r="158" spans="1:4" s="1" customFormat="1" ht="32.25" customHeight="1">
      <c r="A158" s="20" t="s">
        <v>5</v>
      </c>
      <c r="B158" s="43" t="s">
        <v>289</v>
      </c>
      <c r="C158" s="66" t="s">
        <v>286</v>
      </c>
      <c r="D158" s="55">
        <v>64</v>
      </c>
    </row>
    <row r="159" spans="1:4" s="1" customFormat="1" ht="31.5" customHeight="1">
      <c r="A159" s="70" t="s">
        <v>44</v>
      </c>
      <c r="B159" s="72" t="s">
        <v>216</v>
      </c>
      <c r="C159" s="17" t="s">
        <v>217</v>
      </c>
      <c r="D159" s="52">
        <f>SUM(D160)</f>
        <v>-766.9</v>
      </c>
    </row>
    <row r="160" spans="1:4" s="1" customFormat="1" ht="31.5" customHeight="1">
      <c r="A160" s="20" t="s">
        <v>44</v>
      </c>
      <c r="B160" s="73" t="s">
        <v>218</v>
      </c>
      <c r="C160" s="74" t="s">
        <v>219</v>
      </c>
      <c r="D160" s="53">
        <v>-766.9</v>
      </c>
    </row>
    <row r="161" spans="1:5" ht="33.75" customHeight="1">
      <c r="A161" s="9"/>
      <c r="B161" s="28"/>
      <c r="C161" s="33" t="s">
        <v>43</v>
      </c>
      <c r="D161" s="46">
        <f>SUM(D15+D103)</f>
        <v>3585495.24</v>
      </c>
      <c r="E161" s="1"/>
    </row>
    <row r="162" spans="1:4" ht="15.75">
      <c r="A162" s="9"/>
      <c r="B162" s="28"/>
      <c r="C162" s="18"/>
      <c r="D162" s="24" t="s">
        <v>204</v>
      </c>
    </row>
    <row r="163" spans="1:4" ht="15.75">
      <c r="A163" s="9"/>
      <c r="B163" s="28"/>
      <c r="C163" s="18"/>
      <c r="D163" s="24"/>
    </row>
    <row r="164" spans="1:4" ht="15.75">
      <c r="A164" s="9"/>
      <c r="B164" s="28"/>
      <c r="C164" s="18"/>
      <c r="D164" s="11"/>
    </row>
    <row r="165" spans="1:4" ht="15.75">
      <c r="A165" s="9"/>
      <c r="B165" s="28"/>
      <c r="C165" s="18"/>
      <c r="D165" s="12"/>
    </row>
    <row r="166" spans="1:5" s="1" customFormat="1" ht="15.75">
      <c r="A166" s="9"/>
      <c r="B166" s="28"/>
      <c r="C166" s="18"/>
      <c r="D166" s="12"/>
      <c r="E166" s="2"/>
    </row>
    <row r="167" spans="1:4" s="1" customFormat="1" ht="15.75">
      <c r="A167" s="9"/>
      <c r="B167" s="28"/>
      <c r="C167" s="18"/>
      <c r="D167" s="12"/>
    </row>
    <row r="168" spans="1:4" s="1" customFormat="1" ht="15.75">
      <c r="A168" s="9"/>
      <c r="B168" s="28"/>
      <c r="C168" s="18"/>
      <c r="D168" s="12"/>
    </row>
    <row r="169" spans="1:4" s="1" customFormat="1" ht="21.75" customHeight="1">
      <c r="A169" s="9"/>
      <c r="B169" s="28"/>
      <c r="C169" s="18"/>
      <c r="D169" s="12"/>
    </row>
    <row r="170" spans="1:5" ht="15.75">
      <c r="A170" s="9"/>
      <c r="B170" s="28"/>
      <c r="C170" s="18"/>
      <c r="D170" s="12"/>
      <c r="E170" s="1"/>
    </row>
    <row r="171" spans="1:4" ht="15.75">
      <c r="A171" s="9"/>
      <c r="B171" s="28"/>
      <c r="C171" s="18"/>
      <c r="D171" s="12"/>
    </row>
    <row r="172" spans="1:5" s="1" customFormat="1" ht="15.75">
      <c r="A172" s="9"/>
      <c r="B172" s="28"/>
      <c r="C172" s="18"/>
      <c r="D172" s="12"/>
      <c r="E172" s="2"/>
    </row>
    <row r="173" spans="1:4" s="1" customFormat="1" ht="15.75">
      <c r="A173" s="9"/>
      <c r="B173" s="28"/>
      <c r="C173" s="18"/>
      <c r="D173" s="12"/>
    </row>
    <row r="174" spans="1:5" ht="15.75">
      <c r="A174" s="9"/>
      <c r="B174" s="28"/>
      <c r="C174" s="18"/>
      <c r="D174" s="12"/>
      <c r="E174" s="1"/>
    </row>
    <row r="175" spans="1:5" s="1" customFormat="1" ht="15.75">
      <c r="A175" s="9"/>
      <c r="B175" s="28"/>
      <c r="C175" s="18"/>
      <c r="D175" s="12"/>
      <c r="E175" s="2"/>
    </row>
    <row r="176" spans="1:5" ht="15.75">
      <c r="A176" s="9"/>
      <c r="B176" s="28"/>
      <c r="C176" s="18"/>
      <c r="D176" s="12"/>
      <c r="E176" s="1"/>
    </row>
    <row r="177" spans="1:5" s="1" customFormat="1" ht="15.75">
      <c r="A177" s="9"/>
      <c r="B177" s="28"/>
      <c r="C177" s="18"/>
      <c r="D177" s="12"/>
      <c r="E177" s="2"/>
    </row>
    <row r="178" spans="1:5" ht="15.75">
      <c r="A178" s="9"/>
      <c r="B178" s="28"/>
      <c r="C178" s="18"/>
      <c r="D178" s="12"/>
      <c r="E178" s="1"/>
    </row>
    <row r="179" spans="1:4" ht="15.75">
      <c r="A179" s="9"/>
      <c r="B179" s="28"/>
      <c r="C179" s="18"/>
      <c r="D179" s="12"/>
    </row>
    <row r="180" spans="1:5" s="1" customFormat="1" ht="15.75">
      <c r="A180" s="9"/>
      <c r="B180" s="28"/>
      <c r="C180" s="18"/>
      <c r="D180" s="12"/>
      <c r="E180" s="2"/>
    </row>
    <row r="181" spans="1:4" s="1" customFormat="1" ht="15.75">
      <c r="A181" s="9"/>
      <c r="B181" s="28"/>
      <c r="C181" s="18"/>
      <c r="D181" s="12"/>
    </row>
    <row r="182" spans="1:5" ht="15.75">
      <c r="A182" s="9"/>
      <c r="B182" s="28"/>
      <c r="C182" s="18"/>
      <c r="D182" s="12"/>
      <c r="E182" s="1"/>
    </row>
    <row r="183" spans="1:5" s="1" customFormat="1" ht="15.75">
      <c r="A183" s="9"/>
      <c r="B183" s="28"/>
      <c r="C183" s="18"/>
      <c r="D183" s="12"/>
      <c r="E183" s="2"/>
    </row>
    <row r="184" spans="1:4" s="1" customFormat="1" ht="15.75">
      <c r="A184" s="9"/>
      <c r="B184" s="28"/>
      <c r="C184" s="18"/>
      <c r="D184" s="12"/>
    </row>
    <row r="185" spans="1:5" ht="15.75">
      <c r="A185" s="9"/>
      <c r="B185" s="28"/>
      <c r="C185" s="18"/>
      <c r="D185" s="12"/>
      <c r="E185" s="1"/>
    </row>
    <row r="186" spans="1:5" s="1" customFormat="1" ht="15.75">
      <c r="A186" s="9"/>
      <c r="B186" s="28"/>
      <c r="C186" s="18"/>
      <c r="D186" s="12"/>
      <c r="E186" s="2"/>
    </row>
    <row r="187" spans="1:5" ht="15.75">
      <c r="A187" s="9"/>
      <c r="B187" s="28"/>
      <c r="C187" s="18"/>
      <c r="D187" s="12"/>
      <c r="E187" s="1"/>
    </row>
    <row r="188" spans="1:5" s="1" customFormat="1" ht="15.75">
      <c r="A188" s="9"/>
      <c r="B188" s="28"/>
      <c r="C188" s="18"/>
      <c r="D188" s="12"/>
      <c r="E188" s="2"/>
    </row>
    <row r="189" spans="1:5" ht="15.75">
      <c r="A189" s="9"/>
      <c r="B189" s="28"/>
      <c r="C189" s="18"/>
      <c r="D189" s="12"/>
      <c r="E189" s="1"/>
    </row>
    <row r="190" spans="1:4" ht="15.75">
      <c r="A190" s="9"/>
      <c r="B190" s="28"/>
      <c r="C190" s="18"/>
      <c r="D190" s="12"/>
    </row>
    <row r="191" spans="1:4" ht="15.75">
      <c r="A191" s="9"/>
      <c r="B191" s="6"/>
      <c r="C191" s="18"/>
      <c r="D191" s="12"/>
    </row>
    <row r="192" ht="15.75">
      <c r="D192" s="13"/>
    </row>
    <row r="193" ht="15.75">
      <c r="D193" s="13"/>
    </row>
    <row r="194" ht="15.75">
      <c r="D194" s="13"/>
    </row>
    <row r="195" ht="15.75">
      <c r="D195" s="13"/>
    </row>
    <row r="196" ht="15.75">
      <c r="D196" s="13"/>
    </row>
    <row r="197" ht="15.75">
      <c r="D197" s="13"/>
    </row>
    <row r="198" ht="15.75">
      <c r="D198" s="13"/>
    </row>
    <row r="199" ht="15.75">
      <c r="D199" s="13"/>
    </row>
    <row r="200" ht="15.75">
      <c r="D200" s="13"/>
    </row>
    <row r="201" ht="15.75">
      <c r="D201" s="13"/>
    </row>
    <row r="202" ht="15.75">
      <c r="D202" s="13"/>
    </row>
    <row r="203" ht="15.75">
      <c r="D203" s="13"/>
    </row>
    <row r="204" ht="15.75">
      <c r="D204" s="13"/>
    </row>
    <row r="205" ht="15.75">
      <c r="D205" s="13"/>
    </row>
    <row r="206" ht="15.75">
      <c r="D206" s="13"/>
    </row>
    <row r="207" ht="15.75">
      <c r="D207" s="13"/>
    </row>
    <row r="208" ht="15.75">
      <c r="D208" s="13"/>
    </row>
    <row r="209" ht="15.75">
      <c r="D209" s="13"/>
    </row>
    <row r="210" ht="15.75">
      <c r="D210" s="13"/>
    </row>
    <row r="211" ht="15.75">
      <c r="D211" s="13"/>
    </row>
    <row r="212" ht="15.75">
      <c r="D212" s="13"/>
    </row>
  </sheetData>
  <sheetProtection/>
  <mergeCells count="12">
    <mergeCell ref="B12:D12"/>
    <mergeCell ref="C10:D10"/>
    <mergeCell ref="C1:D1"/>
    <mergeCell ref="C2:D2"/>
    <mergeCell ref="C3:D3"/>
    <mergeCell ref="C4:D4"/>
    <mergeCell ref="A14:B14"/>
    <mergeCell ref="C8:D8"/>
    <mergeCell ref="C9:D9"/>
    <mergeCell ref="C6:D6"/>
    <mergeCell ref="C7:D7"/>
    <mergeCell ref="A11:D11"/>
  </mergeCells>
  <printOptions/>
  <pageMargins left="0.9448818897637796" right="0.4724409448818898" top="0.6299212598425197" bottom="0.5118110236220472" header="0.4330708661417323" footer="0.2362204724409449"/>
  <pageSetup blackAndWhite="1" horizontalDpi="600" verticalDpi="600" orientation="portrait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Бочкарева А. А.</cp:lastModifiedBy>
  <cp:lastPrinted>2020-12-25T15:38:26Z</cp:lastPrinted>
  <dcterms:created xsi:type="dcterms:W3CDTF">1999-03-18T06:53:45Z</dcterms:created>
  <dcterms:modified xsi:type="dcterms:W3CDTF">2020-12-28T13:46:02Z</dcterms:modified>
  <cp:category/>
  <cp:version/>
  <cp:contentType/>
  <cp:contentStatus/>
</cp:coreProperties>
</file>