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730" windowHeight="9285" activeTab="0"/>
  </bookViews>
  <sheets>
    <sheet name="Лист1" sheetId="1" r:id="rId1"/>
    <sheet name="Лист1 (2)" sheetId="2" r:id="rId2"/>
  </sheets>
  <definedNames>
    <definedName name="_xlnm.Print_Area" localSheetId="0">'Лист1'!$A$1:$AH$79</definedName>
    <definedName name="_xlnm.Print_Area" localSheetId="1">'Лист1 (2)'!$A$1:$AA$44</definedName>
  </definedNames>
  <calcPr fullCalcOnLoad="1"/>
</workbook>
</file>

<file path=xl/sharedStrings.xml><?xml version="1.0" encoding="utf-8"?>
<sst xmlns="http://schemas.openxmlformats.org/spreadsheetml/2006/main" count="846" uniqueCount="321">
  <si>
    <t>Коды</t>
  </si>
  <si>
    <t>Финансовый орган</t>
  </si>
  <si>
    <t>092</t>
  </si>
  <si>
    <t>№
 п/п</t>
  </si>
  <si>
    <t>Код бюджетной классификации</t>
  </si>
  <si>
    <t>Дата</t>
  </si>
  <si>
    <t>Глава по БК</t>
  </si>
  <si>
    <t>Код 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</si>
  <si>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</si>
  <si>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</si>
  <si>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</si>
  <si>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</si>
  <si>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</si>
  <si>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Код подвида доходов бюджетов</t>
  </si>
  <si>
    <t>группа подвида доходов бюджетов</t>
  </si>
  <si>
    <t>аналитическая группа подвида доходов бюджетов</t>
  </si>
  <si>
    <t>Код главного администратора доходов бюджета</t>
  </si>
  <si>
    <t>1</t>
  </si>
  <si>
    <t>01</t>
  </si>
  <si>
    <t>по ОКЕИ</t>
  </si>
  <si>
    <t>383</t>
  </si>
  <si>
    <t>Показатели прогноза доходов бюджета</t>
  </si>
  <si>
    <t>Министерство финансов Российской Федерации</t>
  </si>
  <si>
    <t>Наименование публично-правового образования</t>
  </si>
  <si>
    <t>Реестр источников доходов федерального бюджета</t>
  </si>
  <si>
    <t>Российская Федерация</t>
  </si>
  <si>
    <t>код по ОКТМО</t>
  </si>
  <si>
    <t>00000000</t>
  </si>
  <si>
    <t>Наименование главного администратора доходов бюджета</t>
  </si>
  <si>
    <t>000</t>
  </si>
  <si>
    <t>(подпись)</t>
  </si>
  <si>
    <t>(ФИО)</t>
  </si>
  <si>
    <t>(телефон)</t>
  </si>
  <si>
    <t>Наименование группы источников доходов бюджетов /
Наимнование источника дохода бюджета</t>
  </si>
  <si>
    <t xml:space="preserve">Наименование кода бюджетной классицикации </t>
  </si>
  <si>
    <t>Нормативы распределения доходов в федеральный бюджет</t>
  </si>
  <si>
    <t>Оценка исполнения текущего года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</si>
  <si>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Федерации, содержащего электронный носитель информации (паспорта нового поколения)</t>
  </si>
  <si>
    <t>310</t>
  </si>
  <si>
    <t>08</t>
  </si>
  <si>
    <t>06</t>
  </si>
  <si>
    <t>110</t>
  </si>
  <si>
    <t>Федеральная миграционная служба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</si>
  <si>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</si>
  <si>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192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</si>
  <si>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Федерации)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</si>
  <si>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оформление обыкновенной деловой визы представительствами МИД России, находящимися в пунктах пропуска через Государственную границу Российской Федерации)</t>
  </si>
  <si>
    <t>Министерство иносранных дел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</si>
  <si>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оформление обыкновенной гуманитарной визы представительствами МИД России, находящимися в пунктах пропуска через Государственную границу Российской Федерации)</t>
  </si>
  <si>
    <t xml:space="preserve">Идентификационный код группы источников доходов бюджетов /
Идентификационный код источника дохода бюджета </t>
  </si>
  <si>
    <t>на очередной финансовый год</t>
  </si>
  <si>
    <t>на первый год планового периода</t>
  </si>
  <si>
    <t>на второй год планового периода</t>
  </si>
  <si>
    <t>0000</t>
  </si>
  <si>
    <t>х</t>
  </si>
  <si>
    <t>Номер
реестровой записи</t>
  </si>
  <si>
    <t>125  00000000</t>
  </si>
  <si>
    <t>125  001 00000000</t>
  </si>
  <si>
    <t>125  002 00000000</t>
  </si>
  <si>
    <t>125  003  00000000</t>
  </si>
  <si>
    <t>125  004 00000000</t>
  </si>
  <si>
    <t>125  001 00000000  001</t>
  </si>
  <si>
    <t>125  002 00000000  001</t>
  </si>
  <si>
    <t>125  003  00000000  001</t>
  </si>
  <si>
    <t>125  004 00000000  001</t>
  </si>
  <si>
    <t>Всего</t>
  </si>
  <si>
    <t>1 08 125 00000000 2  1  001</t>
  </si>
  <si>
    <t>Форма по ОКУД</t>
  </si>
  <si>
    <t>Показатели прогноза доходов в текущем году в соответствии с Фдеральным законом о федеральном бюджете</t>
  </si>
  <si>
    <t>Код строки</t>
  </si>
  <si>
    <t>Руководитель</t>
  </si>
  <si>
    <t>(уполномоченное лицо)</t>
  </si>
  <si>
    <t>Исполнитель</t>
  </si>
  <si>
    <t xml:space="preserve">"______"    ____________________________    20____   </t>
  </si>
  <si>
    <t>(должность)</t>
  </si>
  <si>
    <t>на "___" __________________ 20___ года</t>
  </si>
  <si>
    <t>УТВЕРЖДЕНА
приказом Министерства финансов Российской Федерации 
от  "___" ____________  2016 г. № ____</t>
  </si>
  <si>
    <t>Единица измерения</t>
  </si>
  <si>
    <t xml:space="preserve">млн руб </t>
  </si>
  <si>
    <t>010</t>
  </si>
  <si>
    <t>011</t>
  </si>
  <si>
    <t>020</t>
  </si>
  <si>
    <t>030</t>
  </si>
  <si>
    <t>900</t>
  </si>
  <si>
    <r>
      <t>в том числе, в федеральный бюджет
(</t>
    </r>
    <r>
      <rPr>
        <sz val="12"/>
        <color indexed="10"/>
        <rFont val="Times New Roman"/>
        <family val="1"/>
      </rPr>
      <t>гр.</t>
    </r>
    <r>
      <rPr>
        <sz val="12"/>
        <rFont val="Times New Roman"/>
        <family val="1"/>
      </rPr>
      <t xml:space="preserve"> 16 *</t>
    </r>
    <r>
      <rPr>
        <sz val="12"/>
        <color indexed="10"/>
        <rFont val="Times New Roman"/>
        <family val="1"/>
      </rPr>
      <t xml:space="preserve"> гр.</t>
    </r>
    <r>
      <rPr>
        <sz val="12"/>
        <rFont val="Times New Roman"/>
        <family val="1"/>
      </rPr>
      <t xml:space="preserve"> 14 /100)</t>
    </r>
  </si>
  <si>
    <r>
      <rPr>
        <b/>
        <sz val="12"/>
        <color indexed="10"/>
        <rFont val="Times New Roman"/>
        <family val="1"/>
      </rPr>
      <t>СПРАВОЧНО:</t>
    </r>
    <r>
      <rPr>
        <sz val="12"/>
        <rFont val="Times New Roman"/>
        <family val="1"/>
      </rPr>
      <t xml:space="preserve">
во все бюджеты бюджетной системы Российской Федерации </t>
    </r>
  </si>
  <si>
    <r>
      <t xml:space="preserve">в том числе, в федеральный бюджет
</t>
    </r>
    <r>
      <rPr>
        <sz val="12"/>
        <color indexed="10"/>
        <rFont val="Times New Roman"/>
        <family val="1"/>
      </rPr>
      <t>(гр.</t>
    </r>
    <r>
      <rPr>
        <sz val="12"/>
        <rFont val="Times New Roman"/>
        <family val="1"/>
      </rPr>
      <t xml:space="preserve"> 18 * </t>
    </r>
    <r>
      <rPr>
        <sz val="12"/>
        <color indexed="10"/>
        <rFont val="Times New Roman"/>
        <family val="1"/>
      </rPr>
      <t>гр.</t>
    </r>
    <r>
      <rPr>
        <sz val="12"/>
        <rFont val="Times New Roman"/>
        <family val="1"/>
      </rPr>
      <t xml:space="preserve"> 14 /100)</t>
    </r>
  </si>
  <si>
    <r>
      <t xml:space="preserve">в том числе, в федеральный бюджет
</t>
    </r>
    <r>
      <rPr>
        <sz val="12"/>
        <color indexed="10"/>
        <rFont val="Times New Roman"/>
        <family val="1"/>
      </rPr>
      <t>(гр.</t>
    </r>
    <r>
      <rPr>
        <sz val="12"/>
        <rFont val="Times New Roman"/>
        <family val="1"/>
      </rPr>
      <t xml:space="preserve"> 20 * </t>
    </r>
    <r>
      <rPr>
        <sz val="12"/>
        <color indexed="10"/>
        <rFont val="Times New Roman"/>
        <family val="1"/>
      </rPr>
      <t>гр.</t>
    </r>
    <r>
      <rPr>
        <sz val="12"/>
        <rFont val="Times New Roman"/>
        <family val="1"/>
      </rPr>
      <t xml:space="preserve"> 14 /100)</t>
    </r>
  </si>
  <si>
    <r>
      <t xml:space="preserve">в том числе, в федеральный бюджет
</t>
    </r>
    <r>
      <rPr>
        <sz val="12"/>
        <color indexed="10"/>
        <rFont val="Times New Roman"/>
        <family val="1"/>
      </rPr>
      <t>(гр.</t>
    </r>
    <r>
      <rPr>
        <sz val="12"/>
        <rFont val="Times New Roman"/>
        <family val="1"/>
      </rPr>
      <t xml:space="preserve"> 22 * </t>
    </r>
    <r>
      <rPr>
        <sz val="12"/>
        <color indexed="10"/>
        <rFont val="Times New Roman"/>
        <family val="1"/>
      </rPr>
      <t>гр.</t>
    </r>
    <r>
      <rPr>
        <sz val="12"/>
        <rFont val="Times New Roman"/>
        <family val="1"/>
      </rPr>
      <t xml:space="preserve"> 14 /100)</t>
    </r>
  </si>
  <si>
    <r>
      <t xml:space="preserve">в том числе, в федеральный бюджет
</t>
    </r>
    <r>
      <rPr>
        <sz val="12"/>
        <color indexed="10"/>
        <rFont val="Times New Roman"/>
        <family val="1"/>
      </rPr>
      <t>(гр.</t>
    </r>
    <r>
      <rPr>
        <sz val="12"/>
        <rFont val="Times New Roman"/>
        <family val="1"/>
      </rPr>
      <t xml:space="preserve"> 24 * </t>
    </r>
    <r>
      <rPr>
        <sz val="12"/>
        <color indexed="10"/>
        <rFont val="Times New Roman"/>
        <family val="1"/>
      </rPr>
      <t>гр.</t>
    </r>
    <r>
      <rPr>
        <sz val="12"/>
        <rFont val="Times New Roman"/>
        <family val="1"/>
      </rPr>
      <t xml:space="preserve"> 14 /100)</t>
    </r>
  </si>
  <si>
    <t xml:space="preserve">Показатели кассовых поступлений в текущем году
 (по состоянию на дату 
 "__" __________  20__ г.) </t>
  </si>
  <si>
    <t>0100</t>
  </si>
  <si>
    <t>на текущий финансовый год</t>
  </si>
  <si>
    <t>код вида доходов бюджетов</t>
  </si>
  <si>
    <t>код подвида доходов бюджетов</t>
  </si>
  <si>
    <t>Наименование кода классификации доходов бюджетов</t>
  </si>
  <si>
    <t>Код классификации доходов бюджетов</t>
  </si>
  <si>
    <t>Оценка исполнения текущего финансового года</t>
  </si>
  <si>
    <t>по ОКТМО</t>
  </si>
  <si>
    <t>Наименование группы источников доходов бюджетов /
наимнование источника дохода бюджета</t>
  </si>
  <si>
    <t>Идентификационный код группы источников доходов бюджетов /
идентификационный код источника дохода бюджета</t>
  </si>
  <si>
    <t>ФОРМА
реестра источников доходов бюджета городского округа Реутов</t>
  </si>
  <si>
    <t>Реестр источников доходов бюджета городского округа Реутов</t>
  </si>
  <si>
    <t>Нормативы распределения доходов в бюджет</t>
  </si>
  <si>
    <t>Показатели прогноза доходов в текущем финансовом году в соответствии с Решением о бюджете городского округа Реутов</t>
  </si>
  <si>
    <t>в том числе,
в местный бюджет
(гр. 15 * гр. 20
/ 100)</t>
  </si>
  <si>
    <t>в том числе,
в местный бюджет
(гр. 15 * гр. 22
/ 100)</t>
  </si>
  <si>
    <t>в том числе,
в местный бюджет
(гр. 16 * гр. 24 / 100)</t>
  </si>
  <si>
    <t>в том числе,
в местный бюджет
(гр. 17 * гр. 26
/ 100)</t>
  </si>
  <si>
    <t>в том числе,
в местный бюджет
(гр. 18 * гр. 28
/ 100)</t>
  </si>
  <si>
    <t>182</t>
  </si>
  <si>
    <t>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</si>
  <si>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</si>
  <si>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</t>
  </si>
  <si>
    <t>00</t>
  </si>
  <si>
    <t>05</t>
  </si>
  <si>
    <t>Единый налог на вмененный доход для отдельных видов деятельности</t>
  </si>
  <si>
    <t>02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</si>
  <si>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</si>
  <si>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30</t>
  </si>
  <si>
    <t>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</si>
  <si>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</si>
  <si>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</si>
  <si>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</si>
  <si>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</si>
  <si>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</si>
  <si>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</si>
  <si>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50</t>
  </si>
  <si>
    <t>Налог, взимаемый с налогоплательщиков, выбравших в качестве объекта налогообложения доходы</t>
  </si>
  <si>
    <t>11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</si>
  <si>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</si>
  <si>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60</t>
  </si>
  <si>
    <t>Налог, взимаемый в связи с применением патентной системы налогообложения, зачисляемый в бюджеты городских округов</t>
  </si>
  <si>
    <t>040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</si>
  <si>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</si>
  <si>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04</t>
  </si>
  <si>
    <t>Земельный налог с организаций, обладающих земельным участком, расположенным в границах городских округов</t>
  </si>
  <si>
    <t>060</t>
  </si>
  <si>
    <t>32</t>
  </si>
  <si>
    <t>Земельный налог с физических лиц, обладающих земельным участком, расположенным в границах городских округов</t>
  </si>
  <si>
    <t>42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</si>
  <si>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</si>
  <si>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001</t>
  </si>
  <si>
    <t>Государственная пошлина за выдачу разрешения на установку рекламной конструкции</t>
  </si>
  <si>
    <t>071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</si>
  <si>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</si>
  <si>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003</t>
  </si>
  <si>
    <t>050</t>
  </si>
  <si>
    <t>12</t>
  </si>
  <si>
    <t>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</si>
  <si>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</si>
  <si>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24</t>
  </si>
  <si>
    <t>Доходы от сдачи в аренду имущества, составляющего казну городских округов (за исключением земельных участков)</t>
  </si>
  <si>
    <t>74</t>
  </si>
  <si>
    <t>14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</si>
  <si>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</si>
  <si>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090</t>
  </si>
  <si>
    <t>44</t>
  </si>
  <si>
    <t xml:space="preserve">Плата за выбросы загрязняющих веществ в атмосферный воздух стационарными объектами </t>
  </si>
  <si>
    <t>Плата за сбросы загрязняющих веществ в водные объекты</t>
  </si>
  <si>
    <t>43</t>
  </si>
  <si>
    <t>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</si>
  <si>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</si>
  <si>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430</t>
  </si>
  <si>
    <t>16</t>
  </si>
  <si>
    <t>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</si>
  <si>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</si>
  <si>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Администрация городского округа Реутов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</si>
  <si>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</si>
  <si>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</si>
  <si>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</si>
  <si>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</si>
  <si>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</si>
  <si>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</si>
  <si>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</si>
  <si>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</si>
  <si>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1.</t>
  </si>
  <si>
    <t>2.</t>
  </si>
  <si>
    <t>3.</t>
  </si>
  <si>
    <t>4.</t>
  </si>
  <si>
    <t>5.</t>
  </si>
  <si>
    <t>Налоги на товары (работы, услуги), реализуемые на территории Российской Федерации</t>
  </si>
  <si>
    <t>Федеральная налоговая служба</t>
  </si>
  <si>
    <t xml:space="preserve">тыс. руб </t>
  </si>
  <si>
    <t>Наименование публично-правового образования                      Городской округ Реутов</t>
  </si>
  <si>
    <t>Финансовый орган                                                         Финансовое управление Администрации города Реутов</t>
  </si>
  <si>
    <t>Начальник отдела доходов, учета и отчетности</t>
  </si>
  <si>
    <t>Л.В. Бабалова</t>
  </si>
  <si>
    <t xml:space="preserve">        (должность)</t>
  </si>
  <si>
    <t>(ФИО) (телефон)</t>
  </si>
  <si>
    <t>Прочие неналоговые доходы</t>
  </si>
  <si>
    <t>048</t>
  </si>
  <si>
    <t xml:space="preserve">Федеральная служба по надзору в сфере природопользования </t>
  </si>
  <si>
    <t>17</t>
  </si>
  <si>
    <t>180</t>
  </si>
  <si>
    <t>Прочие неналоговые доходы бюджетов городских округов</t>
  </si>
  <si>
    <t>017</t>
  </si>
  <si>
    <t>46764000</t>
  </si>
  <si>
    <t>Доходы от оказания платных услуг (работ) и компенсации затрат государства</t>
  </si>
  <si>
    <t>13</t>
  </si>
  <si>
    <t>019</t>
  </si>
  <si>
    <t>94</t>
  </si>
  <si>
    <t>130</t>
  </si>
  <si>
    <t>Заместитель Главы Администрации -начальник Финансового управления</t>
  </si>
  <si>
    <t>Бочкарева А.А. 8 (495) 528-32-32 доб. 190</t>
  </si>
  <si>
    <t>100</t>
  </si>
  <si>
    <t>Федеральное казначейство</t>
  </si>
  <si>
    <r>
      <rPr>
        <b/>
        <sz val="10"/>
        <rFont val="Times New Roman"/>
        <family val="1"/>
      </rPr>
      <t>СПРАВОЧНО:</t>
    </r>
    <r>
      <rPr>
        <sz val="10"/>
        <rFont val="Times New Roman"/>
        <family val="1"/>
      </rPr>
      <t xml:space="preserve">
во все бюджеты бюджетной системы Российской Федерации </t>
    </r>
  </si>
  <si>
    <t xml:space="preserve">Плата за размещение отходов производства </t>
  </si>
  <si>
    <t>41</t>
  </si>
  <si>
    <t>029</t>
  </si>
  <si>
    <t>817</t>
  </si>
  <si>
    <t>Федеральная служба войск национальной гвардии Российской Федерации</t>
  </si>
  <si>
    <t>Министерство потребительского рынка и услуг Московской области</t>
  </si>
  <si>
    <t>Главное управление Московской области "Государственная жилищная инспекция Московской области"</t>
  </si>
  <si>
    <t>код главного администратора доходов  бюджета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</si>
  <si>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</si>
  <si>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6.</t>
  </si>
  <si>
    <t>7.</t>
  </si>
  <si>
    <t>8.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</si>
  <si>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</si>
  <si>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01.10.2019</t>
  </si>
  <si>
    <t>070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</si>
  <si>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</si>
  <si>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</si>
  <si>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53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</si>
  <si>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</si>
  <si>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63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</si>
  <si>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</si>
  <si>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73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</si>
  <si>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</si>
  <si>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>012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</si>
  <si>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
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</si>
  <si>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</si>
  <si>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</si>
  <si>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</si>
  <si>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Плата за размещение твердых коммунальных отходов</t>
  </si>
  <si>
    <t>1000</t>
  </si>
  <si>
    <t>Единый сельскохозяйственный налог</t>
  </si>
  <si>
    <t>Задолженность и перерасчеты по отмененным налогам, сборам и иным обязательным платежам</t>
  </si>
  <si>
    <t>09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</si>
  <si>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</si>
  <si>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 xml:space="preserve">Платежи от государственных и муниципальных унитарных предприятий
</t>
  </si>
  <si>
    <t xml:space="preserve">Управление образования Администрации городского округа Реутов </t>
  </si>
  <si>
    <t>005</t>
  </si>
  <si>
    <t>на " 01 "  октября   2019 года</t>
  </si>
  <si>
    <t xml:space="preserve">Показатели кассовых поступлений в текущем финансовом году 
(по состоянию на  "01" 
октября 2019 г.) </t>
  </si>
  <si>
    <t xml:space="preserve"> Доходы от компенсации затрат государства</t>
  </si>
  <si>
    <t>Доходы от оказания платных услуг (работ)</t>
  </si>
  <si>
    <t>Доходы от продажи квартир, находящихся в собственности городских округов</t>
  </si>
  <si>
    <t>415</t>
  </si>
  <si>
    <t>816</t>
  </si>
  <si>
    <t>250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</si>
  <si>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</si>
  <si>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</si>
  <si>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330</t>
  </si>
  <si>
    <t>810</t>
  </si>
  <si>
    <t>161</t>
  </si>
  <si>
    <t>018</t>
  </si>
  <si>
    <t>Денежные взыскания (штрафы) за нарушение бюджетного законодательства (в части бюджетов городских округов)</t>
  </si>
  <si>
    <t>Контрольно-счетная палата города Реутов</t>
  </si>
  <si>
    <t>Главное контрольное управление МО</t>
  </si>
  <si>
    <t>Главное управление админитративно-технического надзора МО</t>
  </si>
  <si>
    <t>Федеральная антимонопольная служба</t>
  </si>
  <si>
    <t xml:space="preserve">Федеральная служба войск национальной гвардии Российской Федерации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</si>
  <si>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</si>
  <si>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</si>
  <si>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</si>
  <si>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</si>
  <si>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</si>
  <si>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</si>
  <si>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</si>
  <si>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</si>
  <si>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</si>
  <si>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</si>
  <si>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</si>
  <si>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</si>
  <si>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</si>
  <si>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</si>
  <si>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</si>
  <si>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</si>
  <si>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</si>
  <si>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</si>
  <si>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</si>
  <si>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</si>
  <si>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</si>
  <si>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</si>
  <si>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</si>
  <si>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</si>
  <si>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</si>
  <si>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</si>
  <si>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</si>
  <si>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36.</t>
  </si>
  <si>
    <t>35.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</si>
  <si>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</si>
  <si>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</si>
  <si>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</si>
  <si>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</si>
  <si>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</si>
  <si>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</si>
  <si>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</si>
  <si>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</si>
  <si>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</si>
  <si>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</si>
  <si>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</si>
  <si>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</si>
  <si>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</si>
  <si>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</si>
  <si>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</si>
  <si>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</si>
  <si>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</si>
  <si>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</si>
  <si>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 xml:space="preserve">Генеральная прокуратура Российской Федерации </t>
  </si>
  <si>
    <t>57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</si>
  <si>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</si>
  <si>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55.</t>
  </si>
  <si>
    <t>Комитет по  управлению имуществом Администрации города  Реутов</t>
  </si>
  <si>
    <t>Комитет по  управлению имуществом Администрации города Реутов</t>
  </si>
  <si>
    <t>на очередной финансовый год 2020</t>
  </si>
  <si>
    <t xml:space="preserve">на первый год планового периода 2021 </t>
  </si>
  <si>
    <t>на второй год планового периода 2022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</si>
</sst>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#,##0.0"/>
    <numFmt numFmtId="174" formatCode="0.0"/>
    <numFmt numFmtId="175" formatCode="[$-FC19]d\ mmmm\ yyyy\ &quot;г.&quot;"/>
    <numFmt numFmtId="176" formatCode="#,##0.000"/>
    <numFmt numFmtId="177" formatCode="0.00;[Red]0.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000"/>
    <numFmt numFmtId="184" formatCode="#,##0.00\ &quot;₽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4"/>
      <color indexed="10"/>
      <name val="Times New Roman"/>
      <family val="1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1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38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 wrapText="1"/>
    </xf>
    <xf numFmtId="0" fontId="5" fillId="0" borderId="0" xfId="0" applyFont="1" applyFill="1" applyBorder="1" applyAlignment="1">
      <alignment vertical="center"/>
    </xf>
    <xf numFmtId="49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Alignment="1">
      <alignment/>
    </xf>
    <xf numFmtId="0" fontId="5" fillId="0" borderId="0" xfId="0" applyFont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172" fontId="5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Border="1" applyAlignment="1">
      <alignment/>
    </xf>
    <xf numFmtId="49" fontId="5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1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wrapText="1"/>
      <protection/>
    </xf>
    <xf numFmtId="49" fontId="9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4" fontId="15" fillId="32" borderId="0" xfId="0" applyNumberFormat="1" applyFont="1" applyFill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172" fontId="8" fillId="0" borderId="18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172" fontId="8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/>
    </xf>
    <xf numFmtId="0" fontId="10" fillId="32" borderId="0" xfId="0" applyFont="1" applyFill="1" applyAlignment="1">
      <alignment horizontal="center"/>
    </xf>
    <xf numFmtId="49" fontId="10" fillId="32" borderId="18" xfId="0" applyNumberFormat="1" applyFont="1" applyFill="1" applyBorder="1" applyAlignment="1">
      <alignment horizontal="center" vertical="center"/>
    </xf>
    <xf numFmtId="0" fontId="10" fillId="32" borderId="0" xfId="0" applyNumberFormat="1" applyFont="1" applyFill="1" applyBorder="1" applyAlignment="1">
      <alignment horizontal="center" vertical="center" wrapText="1"/>
    </xf>
    <xf numFmtId="49" fontId="10" fillId="32" borderId="0" xfId="0" applyNumberFormat="1" applyFont="1" applyFill="1" applyAlignment="1">
      <alignment horizontal="center" vertical="center"/>
    </xf>
    <xf numFmtId="0" fontId="10" fillId="32" borderId="0" xfId="0" applyNumberFormat="1" applyFont="1" applyFill="1" applyAlignment="1">
      <alignment horizontal="center" vertical="center" wrapText="1"/>
    </xf>
    <xf numFmtId="0" fontId="10" fillId="32" borderId="0" xfId="0" applyFont="1" applyFill="1" applyAlignment="1">
      <alignment horizontal="left"/>
    </xf>
    <xf numFmtId="49" fontId="10" fillId="32" borderId="0" xfId="0" applyNumberFormat="1" applyFont="1" applyFill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49" fontId="13" fillId="0" borderId="0" xfId="0" applyNumberFormat="1" applyFont="1" applyAlignment="1">
      <alignment/>
    </xf>
    <xf numFmtId="0" fontId="10" fillId="32" borderId="14" xfId="0" applyNumberFormat="1" applyFont="1" applyFill="1" applyBorder="1" applyAlignment="1" applyProtection="1">
      <alignment horizontal="center" vertical="center" wrapText="1"/>
      <protection/>
    </xf>
    <xf numFmtId="0" fontId="10" fillId="32" borderId="13" xfId="0" applyNumberFormat="1" applyFont="1" applyFill="1" applyBorder="1" applyAlignment="1" applyProtection="1">
      <alignment horizontal="center" vertical="center" wrapText="1"/>
      <protection/>
    </xf>
    <xf numFmtId="0" fontId="10" fillId="32" borderId="13" xfId="0" applyFont="1" applyFill="1" applyBorder="1" applyAlignment="1">
      <alignment horizontal="center"/>
    </xf>
    <xf numFmtId="0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21" xfId="0" applyNumberFormat="1" applyFont="1" applyFill="1" applyBorder="1" applyAlignment="1" applyProtection="1">
      <alignment horizontal="center" wrapText="1"/>
      <protection/>
    </xf>
    <xf numFmtId="49" fontId="9" fillId="0" borderId="22" xfId="0" applyNumberFormat="1" applyFont="1" applyFill="1" applyBorder="1" applyAlignment="1" applyProtection="1">
      <alignment horizontal="center" wrapText="1"/>
      <protection/>
    </xf>
    <xf numFmtId="49" fontId="8" fillId="0" borderId="22" xfId="0" applyNumberFormat="1" applyFont="1" applyFill="1" applyBorder="1" applyAlignment="1" applyProtection="1">
      <alignment horizontal="center" wrapText="1"/>
      <protection/>
    </xf>
    <xf numFmtId="49" fontId="8" fillId="0" borderId="23" xfId="0" applyNumberFormat="1" applyFont="1" applyFill="1" applyBorder="1" applyAlignment="1" applyProtection="1">
      <alignment horizontal="center" wrapText="1"/>
      <protection/>
    </xf>
    <xf numFmtId="0" fontId="8" fillId="0" borderId="13" xfId="0" applyNumberFormat="1" applyFont="1" applyFill="1" applyBorder="1" applyAlignment="1" applyProtection="1">
      <alignment vertical="center" wrapText="1"/>
      <protection/>
    </xf>
    <xf numFmtId="174" fontId="8" fillId="0" borderId="22" xfId="0" applyNumberFormat="1" applyFont="1" applyFill="1" applyBorder="1" applyAlignment="1" applyProtection="1">
      <alignment wrapText="1"/>
      <protection/>
    </xf>
    <xf numFmtId="4" fontId="9" fillId="0" borderId="22" xfId="0" applyNumberFormat="1" applyFont="1" applyBorder="1" applyAlignment="1">
      <alignment horizontal="right" wrapText="1"/>
    </xf>
    <xf numFmtId="4" fontId="9" fillId="0" borderId="23" xfId="0" applyNumberFormat="1" applyFont="1" applyBorder="1" applyAlignment="1">
      <alignment horizontal="right" wrapText="1"/>
    </xf>
    <xf numFmtId="49" fontId="8" fillId="0" borderId="24" xfId="0" applyNumberFormat="1" applyFont="1" applyFill="1" applyBorder="1" applyAlignment="1" applyProtection="1">
      <alignment horizontal="center" wrapText="1"/>
      <protection/>
    </xf>
    <xf numFmtId="49" fontId="9" fillId="0" borderId="12" xfId="0" applyNumberFormat="1" applyFont="1" applyFill="1" applyBorder="1" applyAlignment="1" applyProtection="1">
      <alignment horizontal="center" wrapText="1"/>
      <protection/>
    </xf>
    <xf numFmtId="49" fontId="8" fillId="0" borderId="12" xfId="0" applyNumberFormat="1" applyFont="1" applyFill="1" applyBorder="1" applyAlignment="1" applyProtection="1">
      <alignment horizontal="center" wrapText="1"/>
      <protection/>
    </xf>
    <xf numFmtId="49" fontId="8" fillId="0" borderId="25" xfId="0" applyNumberFormat="1" applyFont="1" applyFill="1" applyBorder="1" applyAlignment="1" applyProtection="1">
      <alignment horizontal="center" wrapText="1"/>
      <protection/>
    </xf>
    <xf numFmtId="174" fontId="8" fillId="0" borderId="12" xfId="0" applyNumberFormat="1" applyFont="1" applyFill="1" applyBorder="1" applyAlignment="1" applyProtection="1">
      <alignment horizontal="center" wrapText="1"/>
      <protection/>
    </xf>
    <xf numFmtId="4" fontId="9" fillId="0" borderId="12" xfId="0" applyNumberFormat="1" applyFont="1" applyBorder="1" applyAlignment="1">
      <alignment horizontal="right" wrapText="1"/>
    </xf>
    <xf numFmtId="4" fontId="9" fillId="0" borderId="25" xfId="0" applyNumberFormat="1" applyFont="1" applyBorder="1" applyAlignment="1">
      <alignment horizontal="right" wrapText="1"/>
    </xf>
    <xf numFmtId="49" fontId="10" fillId="32" borderId="21" xfId="0" applyNumberFormat="1" applyFont="1" applyFill="1" applyBorder="1" applyAlignment="1" applyProtection="1">
      <alignment horizontal="center" wrapText="1"/>
      <protection/>
    </xf>
    <xf numFmtId="49" fontId="10" fillId="32" borderId="24" xfId="0" applyNumberFormat="1" applyFont="1" applyFill="1" applyBorder="1" applyAlignment="1" applyProtection="1">
      <alignment horizontal="center" wrapText="1"/>
      <protection/>
    </xf>
    <xf numFmtId="49" fontId="10" fillId="32" borderId="26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 vertical="center"/>
    </xf>
    <xf numFmtId="4" fontId="9" fillId="0" borderId="27" xfId="0" applyNumberFormat="1" applyFont="1" applyFill="1" applyBorder="1" applyAlignment="1">
      <alignment/>
    </xf>
    <xf numFmtId="4" fontId="9" fillId="0" borderId="28" xfId="0" applyNumberFormat="1" applyFont="1" applyFill="1" applyBorder="1" applyAlignment="1">
      <alignment/>
    </xf>
    <xf numFmtId="0" fontId="15" fillId="32" borderId="0" xfId="0" applyFont="1" applyFill="1" applyBorder="1" applyAlignment="1">
      <alignment horizontal="center" vertical="center" wrapText="1"/>
    </xf>
    <xf numFmtId="0" fontId="15" fillId="32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49" fontId="16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/>
    </xf>
    <xf numFmtId="0" fontId="16" fillId="0" borderId="0" xfId="0" applyFont="1" applyFill="1" applyAlignment="1">
      <alignment horizontal="center"/>
    </xf>
    <xf numFmtId="0" fontId="8" fillId="0" borderId="11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/>
    </xf>
    <xf numFmtId="1" fontId="8" fillId="33" borderId="12" xfId="0" applyNumberFormat="1" applyFont="1" applyFill="1" applyBorder="1" applyAlignment="1" applyProtection="1">
      <alignment horizontal="center" vertical="center" wrapText="1"/>
      <protection/>
    </xf>
    <xf numFmtId="4" fontId="16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4" fontId="18" fillId="0" borderId="0" xfId="0" applyNumberFormat="1" applyFont="1" applyFill="1" applyAlignment="1">
      <alignment/>
    </xf>
    <xf numFmtId="4" fontId="48" fillId="0" borderId="0" xfId="0" applyNumberFormat="1" applyFont="1" applyAlignment="1">
      <alignment/>
    </xf>
    <xf numFmtId="4" fontId="19" fillId="0" borderId="0" xfId="0" applyNumberFormat="1" applyFont="1" applyFill="1" applyAlignment="1">
      <alignment/>
    </xf>
    <xf numFmtId="49" fontId="3" fillId="0" borderId="12" xfId="0" applyNumberFormat="1" applyFont="1" applyFill="1" applyBorder="1" applyAlignment="1" applyProtection="1">
      <alignment horizontal="center" wrapText="1"/>
      <protection/>
    </xf>
    <xf numFmtId="49" fontId="3" fillId="0" borderId="29" xfId="0" applyNumberFormat="1" applyFont="1" applyFill="1" applyBorder="1" applyAlignment="1" applyProtection="1">
      <alignment horizontal="center" wrapText="1"/>
      <protection/>
    </xf>
    <xf numFmtId="174" fontId="3" fillId="0" borderId="12" xfId="0" applyNumberFormat="1" applyFont="1" applyFill="1" applyBorder="1" applyAlignment="1" applyProtection="1">
      <alignment horizontal="center" wrapText="1"/>
      <protection/>
    </xf>
    <xf numFmtId="49" fontId="3" fillId="33" borderId="12" xfId="0" applyNumberFormat="1" applyFont="1" applyFill="1" applyBorder="1" applyAlignment="1" applyProtection="1">
      <alignment horizontal="center" wrapText="1"/>
      <protection/>
    </xf>
    <xf numFmtId="174" fontId="3" fillId="33" borderId="12" xfId="0" applyNumberFormat="1" applyFont="1" applyFill="1" applyBorder="1" applyAlignment="1" applyProtection="1">
      <alignment horizont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33" borderId="15" xfId="0" applyNumberFormat="1" applyFont="1" applyFill="1" applyBorder="1" applyAlignment="1" applyProtection="1">
      <alignment horizontal="center" vertical="top" wrapText="1"/>
      <protection/>
    </xf>
    <xf numFmtId="49" fontId="3" fillId="0" borderId="12" xfId="0" applyNumberFormat="1" applyFont="1" applyFill="1" applyBorder="1" applyAlignment="1" applyProtection="1">
      <alignment horizontal="left" vertical="top" wrapText="1"/>
      <protection/>
    </xf>
    <xf numFmtId="49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49" fontId="3" fillId="0" borderId="30" xfId="0" applyNumberFormat="1" applyFont="1" applyFill="1" applyBorder="1" applyAlignment="1" applyProtection="1">
      <alignment horizontal="left" vertical="top" wrapText="1"/>
      <protection/>
    </xf>
    <xf numFmtId="49" fontId="6" fillId="0" borderId="30" xfId="0" applyNumberFormat="1" applyFont="1" applyFill="1" applyBorder="1" applyAlignment="1" applyProtection="1">
      <alignment horizontal="left" vertical="top" wrapText="1"/>
      <protection/>
    </xf>
    <xf numFmtId="49" fontId="3" fillId="0" borderId="14" xfId="0" applyNumberFormat="1" applyFont="1" applyFill="1" applyBorder="1" applyAlignment="1" applyProtection="1">
      <alignment horizontal="left" vertical="top" wrapText="1"/>
      <protection/>
    </xf>
    <xf numFmtId="49" fontId="6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>
      <alignment horizontal="left" vertical="top" wrapText="1"/>
    </xf>
    <xf numFmtId="0" fontId="3" fillId="33" borderId="17" xfId="0" applyNumberFormat="1" applyFont="1" applyFill="1" applyBorder="1" applyAlignment="1" applyProtection="1">
      <alignment horizontal="left" vertical="top" wrapText="1"/>
      <protection/>
    </xf>
    <xf numFmtId="0" fontId="3" fillId="33" borderId="15" xfId="0" applyNumberFormat="1" applyFont="1" applyFill="1" applyBorder="1" applyAlignment="1" applyProtection="1">
      <alignment horizontal="left" vertical="top" wrapText="1"/>
      <protection/>
    </xf>
    <xf numFmtId="49" fontId="3" fillId="33" borderId="12" xfId="0" applyNumberFormat="1" applyFont="1" applyFill="1" applyBorder="1" applyAlignment="1" applyProtection="1">
      <alignment horizontal="left" vertical="top" wrapText="1"/>
      <protection/>
    </xf>
    <xf numFmtId="49" fontId="6" fillId="33" borderId="12" xfId="0" applyNumberFormat="1" applyFont="1" applyFill="1" applyBorder="1" applyAlignment="1" applyProtection="1">
      <alignment horizontal="left" vertical="top" wrapText="1"/>
      <protection/>
    </xf>
    <xf numFmtId="49" fontId="3" fillId="0" borderId="29" xfId="0" applyNumberFormat="1" applyFont="1" applyFill="1" applyBorder="1" applyAlignment="1" applyProtection="1">
      <alignment horizontal="left" vertical="top" wrapText="1"/>
      <protection/>
    </xf>
    <xf numFmtId="49" fontId="6" fillId="0" borderId="29" xfId="0" applyNumberFormat="1" applyFont="1" applyFill="1" applyBorder="1" applyAlignment="1" applyProtection="1">
      <alignment horizontal="left" vertical="top" wrapText="1"/>
      <protection/>
    </xf>
    <xf numFmtId="49" fontId="3" fillId="33" borderId="29" xfId="0" applyNumberFormat="1" applyFont="1" applyFill="1" applyBorder="1" applyAlignment="1" applyProtection="1">
      <alignment horizontal="left" vertical="top" wrapText="1"/>
      <protection/>
    </xf>
    <xf numFmtId="49" fontId="6" fillId="33" borderId="29" xfId="0" applyNumberFormat="1" applyFont="1" applyFill="1" applyBorder="1" applyAlignment="1" applyProtection="1">
      <alignment horizontal="left" vertical="top" wrapText="1"/>
      <protection/>
    </xf>
    <xf numFmtId="173" fontId="19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/>
    </xf>
    <xf numFmtId="4" fontId="3" fillId="33" borderId="12" xfId="0" applyNumberFormat="1" applyFont="1" applyFill="1" applyBorder="1" applyAlignment="1">
      <alignment horizontal="right" wrapText="1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31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31" xfId="0" applyNumberFormat="1" applyFont="1" applyFill="1" applyBorder="1" applyAlignment="1" applyProtection="1">
      <alignment horizontal="center" vertical="top" wrapText="1"/>
      <protection/>
    </xf>
    <xf numFmtId="49" fontId="3" fillId="0" borderId="14" xfId="0" applyNumberFormat="1" applyFont="1" applyFill="1" applyBorder="1" applyAlignment="1" applyProtection="1">
      <alignment horizontal="center" wrapText="1"/>
      <protection/>
    </xf>
    <xf numFmtId="174" fontId="3" fillId="0" borderId="14" xfId="0" applyNumberFormat="1" applyFont="1" applyFill="1" applyBorder="1" applyAlignment="1" applyProtection="1">
      <alignment horizontal="center" wrapText="1"/>
      <protection/>
    </xf>
    <xf numFmtId="1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33" borderId="32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32" xfId="0" applyNumberFormat="1" applyFont="1" applyFill="1" applyBorder="1" applyAlignment="1" applyProtection="1">
      <alignment horizontal="center" vertical="top" wrapText="1"/>
      <protection/>
    </xf>
    <xf numFmtId="174" fontId="3" fillId="0" borderId="29" xfId="0" applyNumberFormat="1" applyFont="1" applyFill="1" applyBorder="1" applyAlignment="1" applyProtection="1">
      <alignment horizontal="center" wrapText="1"/>
      <protection/>
    </xf>
    <xf numFmtId="0" fontId="3" fillId="33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173" fontId="21" fillId="0" borderId="0" xfId="0" applyNumberFormat="1" applyFont="1" applyFill="1" applyBorder="1" applyAlignment="1">
      <alignment horizontal="left" vertical="top" wrapText="1"/>
    </xf>
    <xf numFmtId="173" fontId="21" fillId="0" borderId="12" xfId="0" applyNumberFormat="1" applyFont="1" applyFill="1" applyBorder="1" applyAlignment="1">
      <alignment horizontal="left" vertical="top" wrapText="1"/>
    </xf>
    <xf numFmtId="1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30" xfId="0" applyNumberFormat="1" applyFont="1" applyFill="1" applyBorder="1" applyAlignment="1" applyProtection="1">
      <alignment horizontal="center" wrapText="1"/>
      <protection/>
    </xf>
    <xf numFmtId="174" fontId="3" fillId="0" borderId="30" xfId="0" applyNumberFormat="1" applyFont="1" applyFill="1" applyBorder="1" applyAlignment="1" applyProtection="1">
      <alignment horizontal="center" wrapText="1"/>
      <protection/>
    </xf>
    <xf numFmtId="173" fontId="3" fillId="33" borderId="30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/>
    </xf>
    <xf numFmtId="4" fontId="12" fillId="33" borderId="0" xfId="0" applyNumberFormat="1" applyFont="1" applyFill="1" applyAlignment="1">
      <alignment/>
    </xf>
    <xf numFmtId="4" fontId="18" fillId="0" borderId="0" xfId="0" applyNumberFormat="1" applyFont="1" applyFill="1" applyAlignment="1">
      <alignment horizontal="center" wrapText="1"/>
    </xf>
    <xf numFmtId="183" fontId="3" fillId="0" borderId="12" xfId="0" applyNumberFormat="1" applyFont="1" applyFill="1" applyBorder="1" applyAlignment="1" applyProtection="1">
      <alignment horizontal="center" wrapText="1"/>
      <protection/>
    </xf>
    <xf numFmtId="0" fontId="57" fillId="33" borderId="13" xfId="0" applyFont="1" applyFill="1" applyBorder="1" applyAlignment="1">
      <alignment horizontal="center" vertical="top"/>
    </xf>
    <xf numFmtId="0" fontId="57" fillId="33" borderId="12" xfId="0" applyFont="1" applyFill="1" applyBorder="1" applyAlignment="1">
      <alignment horizontal="center" vertical="top"/>
    </xf>
    <xf numFmtId="0" fontId="57" fillId="33" borderId="33" xfId="0" applyFont="1" applyFill="1" applyBorder="1" applyAlignment="1">
      <alignment horizontal="center" vertical="top"/>
    </xf>
    <xf numFmtId="0" fontId="57" fillId="33" borderId="34" xfId="0" applyFont="1" applyFill="1" applyBorder="1" applyAlignment="1">
      <alignment horizontal="center" vertical="top"/>
    </xf>
    <xf numFmtId="0" fontId="57" fillId="33" borderId="35" xfId="0" applyFont="1" applyFill="1" applyBorder="1" applyAlignment="1">
      <alignment horizontal="center" vertical="top"/>
    </xf>
    <xf numFmtId="173" fontId="58" fillId="33" borderId="13" xfId="0" applyNumberFormat="1" applyFont="1" applyFill="1" applyBorder="1" applyAlignment="1">
      <alignment horizontal="right" wrapText="1"/>
    </xf>
    <xf numFmtId="4" fontId="3" fillId="33" borderId="14" xfId="0" applyNumberFormat="1" applyFont="1" applyFill="1" applyBorder="1" applyAlignment="1">
      <alignment horizontal="right" wrapText="1"/>
    </xf>
    <xf numFmtId="173" fontId="3" fillId="33" borderId="12" xfId="0" applyNumberFormat="1" applyFont="1" applyFill="1" applyBorder="1" applyAlignment="1">
      <alignment horizontal="right"/>
    </xf>
    <xf numFmtId="173" fontId="58" fillId="33" borderId="12" xfId="0" applyNumberFormat="1" applyFont="1" applyFill="1" applyBorder="1" applyAlignment="1">
      <alignment horizontal="right"/>
    </xf>
    <xf numFmtId="4" fontId="3" fillId="33" borderId="12" xfId="0" applyNumberFormat="1" applyFont="1" applyFill="1" applyBorder="1" applyAlignment="1">
      <alignment horizontal="right"/>
    </xf>
    <xf numFmtId="4" fontId="3" fillId="33" borderId="29" xfId="0" applyNumberFormat="1" applyFont="1" applyFill="1" applyBorder="1" applyAlignment="1">
      <alignment horizontal="right" wrapText="1"/>
    </xf>
    <xf numFmtId="4" fontId="3" fillId="33" borderId="30" xfId="0" applyNumberFormat="1" applyFont="1" applyFill="1" applyBorder="1" applyAlignment="1">
      <alignment horizontal="right" wrapText="1"/>
    </xf>
    <xf numFmtId="173" fontId="58" fillId="33" borderId="30" xfId="0" applyNumberFormat="1" applyFont="1" applyFill="1" applyBorder="1" applyAlignment="1">
      <alignment horizontal="right" wrapText="1"/>
    </xf>
    <xf numFmtId="0" fontId="57" fillId="33" borderId="35" xfId="0" applyFont="1" applyFill="1" applyBorder="1" applyAlignment="1">
      <alignment horizontal="center" vertical="top"/>
    </xf>
    <xf numFmtId="0" fontId="57" fillId="33" borderId="13" xfId="0" applyFont="1" applyFill="1" applyBorder="1" applyAlignment="1">
      <alignment horizontal="center" vertical="top"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173" fontId="3" fillId="33" borderId="12" xfId="0" applyNumberFormat="1" applyFont="1" applyFill="1" applyBorder="1" applyAlignment="1">
      <alignment horizontal="right" wrapText="1"/>
    </xf>
    <xf numFmtId="173" fontId="3" fillId="33" borderId="14" xfId="0" applyNumberFormat="1" applyFont="1" applyFill="1" applyBorder="1" applyAlignment="1">
      <alignment horizontal="right" wrapText="1"/>
    </xf>
    <xf numFmtId="0" fontId="57" fillId="33" borderId="15" xfId="0" applyFont="1" applyFill="1" applyBorder="1" applyAlignment="1">
      <alignment horizontal="center" vertical="top"/>
    </xf>
    <xf numFmtId="0" fontId="57" fillId="33" borderId="32" xfId="0" applyFont="1" applyFill="1" applyBorder="1" applyAlignment="1">
      <alignment horizontal="center" vertical="top"/>
    </xf>
    <xf numFmtId="173" fontId="3" fillId="33" borderId="29" xfId="0" applyNumberFormat="1" applyFont="1" applyFill="1" applyBorder="1" applyAlignment="1">
      <alignment horizontal="right" wrapText="1"/>
    </xf>
    <xf numFmtId="0" fontId="3" fillId="33" borderId="14" xfId="0" applyNumberFormat="1" applyFont="1" applyFill="1" applyBorder="1" applyAlignment="1" applyProtection="1">
      <alignment horizontal="left" vertical="top" wrapText="1"/>
      <protection/>
    </xf>
    <xf numFmtId="173" fontId="3" fillId="33" borderId="12" xfId="0" applyNumberFormat="1" applyFont="1" applyFill="1" applyBorder="1" applyAlignment="1">
      <alignment horizontal="right" wrapText="1"/>
    </xf>
    <xf numFmtId="0" fontId="57" fillId="33" borderId="15" xfId="0" applyFont="1" applyFill="1" applyBorder="1" applyAlignment="1">
      <alignment horizontal="center" vertical="top"/>
    </xf>
    <xf numFmtId="0" fontId="57" fillId="33" borderId="13" xfId="0" applyFont="1" applyFill="1" applyBorder="1" applyAlignment="1">
      <alignment horizontal="center" vertical="top"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4" fontId="19" fillId="33" borderId="0" xfId="0" applyNumberFormat="1" applyFont="1" applyFill="1" applyAlignment="1">
      <alignment/>
    </xf>
    <xf numFmtId="4" fontId="16" fillId="33" borderId="0" xfId="0" applyNumberFormat="1" applyFont="1" applyFill="1" applyAlignment="1">
      <alignment/>
    </xf>
    <xf numFmtId="173" fontId="19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4" fontId="18" fillId="33" borderId="0" xfId="0" applyNumberFormat="1" applyFont="1" applyFill="1" applyAlignment="1">
      <alignment/>
    </xf>
    <xf numFmtId="2" fontId="18" fillId="33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1" fontId="18" fillId="33" borderId="0" xfId="0" applyNumberFormat="1" applyFont="1" applyFill="1" applyAlignment="1">
      <alignment/>
    </xf>
    <xf numFmtId="1" fontId="0" fillId="33" borderId="0" xfId="0" applyNumberFormat="1" applyFill="1" applyAlignment="1">
      <alignment/>
    </xf>
    <xf numFmtId="173" fontId="3" fillId="33" borderId="33" xfId="0" applyNumberFormat="1" applyFont="1" applyFill="1" applyBorder="1" applyAlignment="1">
      <alignment wrapText="1"/>
    </xf>
    <xf numFmtId="173" fontId="3" fillId="33" borderId="32" xfId="0" applyNumberFormat="1" applyFont="1" applyFill="1" applyBorder="1" applyAlignment="1">
      <alignment horizontal="right" wrapText="1"/>
    </xf>
    <xf numFmtId="173" fontId="3" fillId="33" borderId="15" xfId="0" applyNumberFormat="1" applyFont="1" applyFill="1" applyBorder="1" applyAlignment="1">
      <alignment horizontal="right" wrapText="1"/>
    </xf>
    <xf numFmtId="173" fontId="3" fillId="33" borderId="13" xfId="0" applyNumberFormat="1" applyFont="1" applyFill="1" applyBorder="1" applyAlignment="1">
      <alignment horizontal="right" wrapText="1"/>
    </xf>
    <xf numFmtId="173" fontId="3" fillId="33" borderId="17" xfId="0" applyNumberFormat="1" applyFont="1" applyFill="1" applyBorder="1" applyAlignment="1">
      <alignment horizontal="right" wrapText="1"/>
    </xf>
    <xf numFmtId="173" fontId="3" fillId="33" borderId="12" xfId="0" applyNumberFormat="1" applyFont="1" applyFill="1" applyBorder="1" applyAlignment="1">
      <alignment horizontal="right" wrapText="1"/>
    </xf>
    <xf numFmtId="173" fontId="58" fillId="33" borderId="12" xfId="0" applyNumberFormat="1" applyFont="1" applyFill="1" applyBorder="1" applyAlignment="1">
      <alignment horizontal="right" wrapText="1"/>
    </xf>
    <xf numFmtId="4" fontId="3" fillId="33" borderId="12" xfId="0" applyNumberFormat="1" applyFont="1" applyFill="1" applyBorder="1" applyAlignment="1">
      <alignment wrapText="1"/>
    </xf>
    <xf numFmtId="173" fontId="3" fillId="33" borderId="32" xfId="0" applyNumberFormat="1" applyFont="1" applyFill="1" applyBorder="1" applyAlignment="1">
      <alignment wrapText="1"/>
    </xf>
    <xf numFmtId="4" fontId="3" fillId="33" borderId="14" xfId="0" applyNumberFormat="1" applyFont="1" applyFill="1" applyBorder="1" applyAlignment="1">
      <alignment wrapText="1"/>
    </xf>
    <xf numFmtId="173" fontId="3" fillId="33" borderId="12" xfId="0" applyNumberFormat="1" applyFont="1" applyFill="1" applyBorder="1" applyAlignment="1">
      <alignment wrapText="1"/>
    </xf>
    <xf numFmtId="173" fontId="3" fillId="33" borderId="15" xfId="0" applyNumberFormat="1" applyFont="1" applyFill="1" applyBorder="1" applyAlignment="1">
      <alignment wrapText="1"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4" fontId="3" fillId="33" borderId="29" xfId="0" applyNumberFormat="1" applyFont="1" applyFill="1" applyBorder="1" applyAlignment="1">
      <alignment wrapText="1"/>
    </xf>
    <xf numFmtId="173" fontId="3" fillId="33" borderId="29" xfId="0" applyNumberFormat="1" applyFont="1" applyFill="1" applyBorder="1" applyAlignment="1">
      <alignment horizontal="right" wrapText="1"/>
    </xf>
    <xf numFmtId="173" fontId="58" fillId="33" borderId="29" xfId="0" applyNumberFormat="1" applyFont="1" applyFill="1" applyBorder="1" applyAlignment="1">
      <alignment horizontal="right" wrapText="1"/>
    </xf>
    <xf numFmtId="4" fontId="3" fillId="33" borderId="30" xfId="0" applyNumberFormat="1" applyFont="1" applyFill="1" applyBorder="1" applyAlignment="1">
      <alignment wrapText="1"/>
    </xf>
    <xf numFmtId="173" fontId="3" fillId="33" borderId="17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49" fontId="12" fillId="0" borderId="0" xfId="0" applyNumberFormat="1" applyFont="1" applyFill="1" applyBorder="1" applyAlignment="1">
      <alignment horizontal="left"/>
    </xf>
    <xf numFmtId="49" fontId="3" fillId="0" borderId="26" xfId="0" applyNumberFormat="1" applyFont="1" applyFill="1" applyBorder="1" applyAlignment="1">
      <alignment horizontal="center"/>
    </xf>
    <xf numFmtId="49" fontId="0" fillId="0" borderId="18" xfId="0" applyNumberFormat="1" applyBorder="1" applyAlignment="1">
      <alignment/>
    </xf>
    <xf numFmtId="49" fontId="3" fillId="33" borderId="14" xfId="0" applyNumberFormat="1" applyFont="1" applyFill="1" applyBorder="1" applyAlignment="1" applyProtection="1">
      <alignment horizontal="left" vertical="top" wrapText="1"/>
      <protection/>
    </xf>
    <xf numFmtId="49" fontId="6" fillId="33" borderId="14" xfId="0" applyNumberFormat="1" applyFont="1" applyFill="1" applyBorder="1" applyAlignment="1" applyProtection="1">
      <alignment horizontal="left" vertical="top" wrapText="1"/>
      <protection/>
    </xf>
    <xf numFmtId="173" fontId="3" fillId="33" borderId="15" xfId="0" applyNumberFormat="1" applyFont="1" applyFill="1" applyBorder="1" applyAlignment="1">
      <alignment horizontal="right" wrapText="1"/>
    </xf>
    <xf numFmtId="173" fontId="3" fillId="33" borderId="13" xfId="0" applyNumberFormat="1" applyFont="1" applyFill="1" applyBorder="1" applyAlignment="1">
      <alignment horizontal="right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49" fontId="8" fillId="0" borderId="0" xfId="0" applyNumberFormat="1" applyFont="1" applyBorder="1" applyAlignment="1">
      <alignment vertical="center" wrapText="1"/>
    </xf>
    <xf numFmtId="173" fontId="3" fillId="33" borderId="12" xfId="0" applyNumberFormat="1" applyFont="1" applyFill="1" applyBorder="1" applyAlignment="1">
      <alignment horizontal="right" wrapText="1"/>
    </xf>
    <xf numFmtId="173" fontId="58" fillId="33" borderId="12" xfId="0" applyNumberFormat="1" applyFont="1" applyFill="1" applyBorder="1" applyAlignment="1">
      <alignment horizontal="right" wrapText="1"/>
    </xf>
    <xf numFmtId="173" fontId="3" fillId="33" borderId="12" xfId="0" applyNumberFormat="1" applyFont="1" applyFill="1" applyBorder="1" applyAlignment="1">
      <alignment wrapText="1"/>
    </xf>
    <xf numFmtId="173" fontId="58" fillId="33" borderId="12" xfId="0" applyNumberFormat="1" applyFont="1" applyFill="1" applyBorder="1" applyAlignment="1">
      <alignment wrapText="1"/>
    </xf>
    <xf numFmtId="4" fontId="16" fillId="33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173" fontId="3" fillId="33" borderId="15" xfId="0" applyNumberFormat="1" applyFont="1" applyFill="1" applyBorder="1" applyAlignment="1">
      <alignment wrapText="1"/>
    </xf>
    <xf numFmtId="4" fontId="16" fillId="33" borderId="11" xfId="0" applyNumberFormat="1" applyFont="1" applyFill="1" applyBorder="1" applyAlignment="1">
      <alignment horizontal="center"/>
    </xf>
    <xf numFmtId="4" fontId="16" fillId="33" borderId="0" xfId="0" applyNumberFormat="1" applyFont="1" applyFill="1" applyAlignment="1">
      <alignment horizontal="center"/>
    </xf>
    <xf numFmtId="173" fontId="3" fillId="33" borderId="17" xfId="0" applyNumberFormat="1" applyFont="1" applyFill="1" applyBorder="1" applyAlignment="1">
      <alignment horizontal="right" wrapText="1"/>
    </xf>
    <xf numFmtId="173" fontId="3" fillId="33" borderId="29" xfId="0" applyNumberFormat="1" applyFont="1" applyFill="1" applyBorder="1" applyAlignment="1">
      <alignment horizontal="right" wrapText="1"/>
    </xf>
    <xf numFmtId="173" fontId="58" fillId="33" borderId="29" xfId="0" applyNumberFormat="1" applyFont="1" applyFill="1" applyBorder="1" applyAlignment="1">
      <alignment horizontal="right" wrapText="1"/>
    </xf>
    <xf numFmtId="0" fontId="57" fillId="33" borderId="31" xfId="0" applyFont="1" applyFill="1" applyBorder="1" applyAlignment="1">
      <alignment horizontal="center" vertical="top"/>
    </xf>
    <xf numFmtId="0" fontId="57" fillId="33" borderId="16" xfId="0" applyFont="1" applyFill="1" applyBorder="1" applyAlignment="1">
      <alignment horizontal="center" vertical="top"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1" fontId="3" fillId="33" borderId="15" xfId="0" applyNumberFormat="1" applyFont="1" applyFill="1" applyBorder="1" applyAlignment="1" applyProtection="1">
      <alignment horizontal="center" vertical="top" wrapText="1"/>
      <protection/>
    </xf>
    <xf numFmtId="1" fontId="3" fillId="33" borderId="13" xfId="0" applyNumberFormat="1" applyFont="1" applyFill="1" applyBorder="1" applyAlignment="1" applyProtection="1">
      <alignment horizontal="center" vertical="top" wrapText="1"/>
      <protection/>
    </xf>
    <xf numFmtId="0" fontId="57" fillId="33" borderId="32" xfId="0" applyFont="1" applyFill="1" applyBorder="1" applyAlignment="1">
      <alignment horizontal="center" vertical="top"/>
    </xf>
    <xf numFmtId="0" fontId="57" fillId="33" borderId="35" xfId="0" applyFont="1" applyFill="1" applyBorder="1" applyAlignment="1">
      <alignment horizontal="center" vertical="top"/>
    </xf>
    <xf numFmtId="0" fontId="57" fillId="33" borderId="15" xfId="0" applyFont="1" applyFill="1" applyBorder="1" applyAlignment="1">
      <alignment horizontal="center" vertical="top"/>
    </xf>
    <xf numFmtId="0" fontId="57" fillId="33" borderId="13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left"/>
    </xf>
    <xf numFmtId="0" fontId="0" fillId="0" borderId="0" xfId="0" applyAlignment="1">
      <alignment/>
    </xf>
    <xf numFmtId="49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/>
    </xf>
    <xf numFmtId="0" fontId="59" fillId="0" borderId="0" xfId="0" applyFont="1" applyBorder="1" applyAlignment="1">
      <alignment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right" wrapText="1"/>
    </xf>
    <xf numFmtId="0" fontId="3" fillId="0" borderId="36" xfId="0" applyFont="1" applyFill="1" applyBorder="1" applyAlignment="1">
      <alignment horizontal="right" wrapText="1"/>
    </xf>
    <xf numFmtId="49" fontId="8" fillId="0" borderId="0" xfId="0" applyNumberFormat="1" applyFont="1" applyFill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173" fontId="3" fillId="33" borderId="15" xfId="0" applyNumberFormat="1" applyFont="1" applyFill="1" applyBorder="1" applyAlignment="1">
      <alignment horizontal="right"/>
    </xf>
    <xf numFmtId="173" fontId="3" fillId="33" borderId="33" xfId="0" applyNumberFormat="1" applyFont="1" applyFill="1" applyBorder="1" applyAlignment="1">
      <alignment horizontal="right" wrapText="1"/>
    </xf>
    <xf numFmtId="173" fontId="3" fillId="33" borderId="34" xfId="0" applyNumberFormat="1" applyFont="1" applyFill="1" applyBorder="1" applyAlignment="1">
      <alignment horizontal="right" wrapText="1"/>
    </xf>
    <xf numFmtId="173" fontId="3" fillId="33" borderId="29" xfId="0" applyNumberFormat="1" applyFont="1" applyFill="1" applyBorder="1" applyAlignment="1">
      <alignment wrapText="1"/>
    </xf>
    <xf numFmtId="173" fontId="3" fillId="33" borderId="32" xfId="0" applyNumberFormat="1" applyFont="1" applyFill="1" applyBorder="1" applyAlignment="1">
      <alignment wrapText="1"/>
    </xf>
    <xf numFmtId="173" fontId="3" fillId="33" borderId="14" xfId="0" applyNumberFormat="1" applyFont="1" applyFill="1" applyBorder="1" applyAlignment="1">
      <alignment horizontal="right" wrapText="1"/>
    </xf>
    <xf numFmtId="173" fontId="58" fillId="33" borderId="14" xfId="0" applyNumberFormat="1" applyFont="1" applyFill="1" applyBorder="1" applyAlignment="1">
      <alignment horizontal="right" wrapText="1"/>
    </xf>
    <xf numFmtId="173" fontId="3" fillId="33" borderId="14" xfId="0" applyNumberFormat="1" applyFont="1" applyFill="1" applyBorder="1" applyAlignment="1">
      <alignment wrapText="1"/>
    </xf>
    <xf numFmtId="173" fontId="3" fillId="33" borderId="31" xfId="0" applyNumberFormat="1" applyFont="1" applyFill="1" applyBorder="1" applyAlignment="1">
      <alignment wrapText="1"/>
    </xf>
    <xf numFmtId="173" fontId="3" fillId="33" borderId="17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right"/>
    </xf>
    <xf numFmtId="174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32" borderId="0" xfId="0" applyFont="1" applyFill="1" applyAlignment="1">
      <alignment horizontal="left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17" fillId="32" borderId="0" xfId="0" applyFont="1" applyFill="1" applyAlignment="1">
      <alignment horizontal="left" vertical="top"/>
    </xf>
    <xf numFmtId="49" fontId="5" fillId="0" borderId="0" xfId="0" applyNumberFormat="1" applyFont="1" applyFill="1" applyBorder="1" applyAlignment="1">
      <alignment horizontal="center" vertical="center" wrapText="1"/>
    </xf>
    <xf numFmtId="49" fontId="8" fillId="0" borderId="37" xfId="0" applyNumberFormat="1" applyFont="1" applyFill="1" applyBorder="1" applyAlignment="1" applyProtection="1">
      <alignment horizontal="center" vertical="center" wrapText="1"/>
      <protection/>
    </xf>
    <xf numFmtId="49" fontId="8" fillId="0" borderId="38" xfId="0" applyNumberFormat="1" applyFont="1" applyFill="1" applyBorder="1" applyAlignment="1" applyProtection="1">
      <alignment horizontal="center" vertical="center" wrapText="1"/>
      <protection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49" fontId="9" fillId="0" borderId="39" xfId="0" applyNumberFormat="1" applyFont="1" applyFill="1" applyBorder="1" applyAlignment="1" applyProtection="1">
      <alignment horizontal="center" vertical="center" wrapText="1"/>
      <protection/>
    </xf>
    <xf numFmtId="174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32" borderId="24" xfId="0" applyNumberFormat="1" applyFont="1" applyFill="1" applyBorder="1" applyAlignment="1" applyProtection="1">
      <alignment horizontal="center" wrapText="1"/>
      <protection/>
    </xf>
    <xf numFmtId="49" fontId="8" fillId="0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32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horizontal="center" vertical="center" wrapText="1"/>
      <protection/>
    </xf>
    <xf numFmtId="49" fontId="8" fillId="0" borderId="39" xfId="0" applyNumberFormat="1" applyFont="1" applyFill="1" applyBorder="1" applyAlignment="1" applyProtection="1">
      <alignment horizontal="center" vertical="center" wrapText="1"/>
      <protection/>
    </xf>
    <xf numFmtId="49" fontId="8" fillId="0" borderId="40" xfId="0" applyNumberFormat="1" applyFont="1" applyFill="1" applyBorder="1" applyAlignment="1" applyProtection="1">
      <alignment horizontal="center" vertical="center" wrapText="1"/>
      <protection/>
    </xf>
    <xf numFmtId="49" fontId="8" fillId="0" borderId="41" xfId="0" applyNumberFormat="1" applyFont="1" applyFill="1" applyBorder="1" applyAlignment="1" applyProtection="1">
      <alignment horizontal="center" vertical="center" wrapText="1"/>
      <protection/>
    </xf>
    <xf numFmtId="174" fontId="8" fillId="0" borderId="25" xfId="0" applyNumberFormat="1" applyFont="1" applyFill="1" applyBorder="1" applyAlignment="1" applyProtection="1">
      <alignment horizontal="right" vertical="center" wrapText="1"/>
      <protection/>
    </xf>
    <xf numFmtId="49" fontId="8" fillId="0" borderId="29" xfId="0" applyNumberFormat="1" applyFont="1" applyFill="1" applyBorder="1" applyAlignment="1" applyProtection="1">
      <alignment horizontal="center" vertical="center" wrapText="1"/>
      <protection/>
    </xf>
    <xf numFmtId="49" fontId="8" fillId="0" borderId="42" xfId="0" applyNumberFormat="1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Fill="1" applyBorder="1" applyAlignment="1" applyProtection="1">
      <alignment horizontal="center" vertical="center" wrapText="1"/>
      <protection/>
    </xf>
    <xf numFmtId="49" fontId="8" fillId="0" borderId="35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32" borderId="12" xfId="0" applyNumberFormat="1" applyFont="1" applyFill="1" applyBorder="1" applyAlignment="1" applyProtection="1">
      <alignment horizontal="center" vertical="center" wrapText="1"/>
      <protection/>
    </xf>
    <xf numFmtId="0" fontId="10" fillId="32" borderId="14" xfId="0" applyFont="1" applyFill="1" applyBorder="1" applyAlignment="1">
      <alignment horizontal="center" vertical="center" wrapText="1"/>
    </xf>
    <xf numFmtId="0" fontId="10" fillId="32" borderId="30" xfId="0" applyFont="1" applyFill="1" applyBorder="1" applyAlignment="1">
      <alignment horizontal="center" vertical="center" wrapText="1"/>
    </xf>
    <xf numFmtId="0" fontId="10" fillId="32" borderId="29" xfId="0" applyFont="1" applyFill="1" applyBorder="1" applyAlignment="1">
      <alignment horizontal="center" vertical="center" wrapText="1"/>
    </xf>
    <xf numFmtId="49" fontId="8" fillId="0" borderId="43" xfId="0" applyNumberFormat="1" applyFont="1" applyFill="1" applyBorder="1" applyAlignment="1" applyProtection="1">
      <alignment horizontal="center" vertical="center" wrapText="1"/>
      <protection/>
    </xf>
    <xf numFmtId="0" fontId="8" fillId="32" borderId="15" xfId="0" applyNumberFormat="1" applyFont="1" applyFill="1" applyBorder="1" applyAlignment="1" applyProtection="1">
      <alignment horizontal="center" vertical="center" wrapText="1"/>
      <protection/>
    </xf>
    <xf numFmtId="0" fontId="8" fillId="32" borderId="14" xfId="0" applyNumberFormat="1" applyFont="1" applyFill="1" applyBorder="1" applyAlignment="1" applyProtection="1">
      <alignment horizontal="center" vertical="center" wrapText="1"/>
      <protection/>
    </xf>
    <xf numFmtId="0" fontId="8" fillId="32" borderId="30" xfId="0" applyNumberFormat="1" applyFont="1" applyFill="1" applyBorder="1" applyAlignment="1" applyProtection="1">
      <alignment horizontal="center" vertical="center" wrapText="1"/>
      <protection/>
    </xf>
    <xf numFmtId="0" fontId="8" fillId="32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32" borderId="16" xfId="0" applyNumberFormat="1" applyFont="1" applyFill="1" applyBorder="1" applyAlignment="1" applyProtection="1">
      <alignment horizontal="center" vertical="center" wrapText="1"/>
      <protection/>
    </xf>
    <xf numFmtId="0" fontId="10" fillId="32" borderId="34" xfId="0" applyNumberFormat="1" applyFont="1" applyFill="1" applyBorder="1" applyAlignment="1" applyProtection="1">
      <alignment horizontal="center" vertical="center" wrapText="1"/>
      <protection/>
    </xf>
    <xf numFmtId="0" fontId="10" fillId="32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49" fontId="10" fillId="32" borderId="0" xfId="0" applyNumberFormat="1" applyFont="1" applyFill="1" applyAlignment="1">
      <alignment horizontal="left" wrapText="1"/>
    </xf>
    <xf numFmtId="49" fontId="10" fillId="32" borderId="0" xfId="0" applyNumberFormat="1" applyFont="1" applyFill="1" applyAlignment="1">
      <alignment horizontal="center" wrapText="1"/>
    </xf>
    <xf numFmtId="0" fontId="5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left" wrapText="1"/>
    </xf>
    <xf numFmtId="0" fontId="5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0</xdr:colOff>
      <xdr:row>7</xdr:row>
      <xdr:rowOff>581025</xdr:rowOff>
    </xdr:from>
    <xdr:to>
      <xdr:col>34</xdr:col>
      <xdr:colOff>0</xdr:colOff>
      <xdr:row>68</xdr:row>
      <xdr:rowOff>285750</xdr:rowOff>
    </xdr:to>
    <xdr:sp>
      <xdr:nvSpPr>
        <xdr:cNvPr id="1" name="Прямая соединительная линия 4"/>
        <xdr:cNvSpPr>
          <a:spLocks/>
        </xdr:cNvSpPr>
      </xdr:nvSpPr>
      <xdr:spPr>
        <a:xfrm flipV="1">
          <a:off x="24945975" y="2600325"/>
          <a:ext cx="0" cy="48053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79"/>
  <sheetViews>
    <sheetView tabSelected="1" zoomScaleSheetLayoutView="55" zoomScalePageLayoutView="75" workbookViewId="0" topLeftCell="A64">
      <selection activeCell="M66" sqref="M66"/>
    </sheetView>
  </sheetViews>
  <sheetFormatPr defaultColWidth="9.140625" defaultRowHeight="15"/>
  <cols>
    <col min="1" max="1" width="6.7109375" style="0" customWidth="1"/>
    <col min="2" max="2" width="0.13671875" style="0" hidden="1" customWidth="1"/>
    <col min="3" max="3" width="10.28125" style="0" customWidth="1"/>
    <col min="4" max="4" width="35.7109375" style="0" customWidth="1"/>
    <col min="5" max="5" width="7.8515625" style="0" customWidth="1"/>
    <col min="6" max="6" width="5.8515625" style="12" customWidth="1"/>
    <col min="7" max="7" width="8.7109375" style="12" customWidth="1"/>
    <col min="8" max="8" width="7.28125" style="12" customWidth="1"/>
    <col min="9" max="9" width="10.00390625" style="12" customWidth="1"/>
    <col min="10" max="10" width="7.421875" style="12" customWidth="1"/>
    <col min="11" max="11" width="8.421875" style="12" customWidth="1"/>
    <col min="12" max="12" width="7.421875" style="12" customWidth="1"/>
    <col min="13" max="13" width="48.7109375" style="12" customWidth="1"/>
    <col min="14" max="14" width="20.140625" style="12" customWidth="1"/>
    <col min="15" max="15" width="6.57421875" style="12" customWidth="1"/>
    <col min="16" max="16" width="8.421875" style="12" customWidth="1"/>
    <col min="17" max="17" width="9.00390625" style="12" customWidth="1"/>
    <col min="18" max="18" width="7.421875" style="12" customWidth="1"/>
    <col min="19" max="19" width="7.57421875" style="12" customWidth="1"/>
    <col min="20" max="20" width="14.7109375" style="12" customWidth="1"/>
    <col min="21" max="21" width="11.8515625" style="12" customWidth="1"/>
    <col min="22" max="22" width="14.57421875" style="12" customWidth="1"/>
    <col min="23" max="23" width="11.8515625" style="12" customWidth="1"/>
    <col min="24" max="24" width="14.7109375" style="12" customWidth="1"/>
    <col min="25" max="25" width="9.421875" style="0" customWidth="1"/>
    <col min="26" max="26" width="4.57421875" style="0" customWidth="1"/>
    <col min="27" max="27" width="13.140625" style="0" customWidth="1"/>
    <col min="28" max="28" width="11.57421875" style="0" customWidth="1"/>
    <col min="29" max="29" width="2.140625" style="0" hidden="1" customWidth="1"/>
    <col min="30" max="30" width="14.7109375" style="0" customWidth="1"/>
    <col min="31" max="31" width="8.421875" style="0" customWidth="1"/>
    <col min="32" max="32" width="6.421875" style="0" customWidth="1"/>
    <col min="33" max="33" width="4.28125" style="0" hidden="1" customWidth="1"/>
    <col min="34" max="34" width="14.57421875" style="0" customWidth="1"/>
  </cols>
  <sheetData>
    <row r="1" spans="1:34" ht="15" customHeight="1">
      <c r="A1" s="104"/>
      <c r="B1" s="104"/>
      <c r="C1" s="104"/>
      <c r="D1" s="104"/>
      <c r="E1" s="104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6"/>
      <c r="W1" s="106"/>
      <c r="AE1" s="308"/>
      <c r="AF1" s="308"/>
      <c r="AG1" s="308"/>
      <c r="AH1" s="308"/>
    </row>
    <row r="2" spans="1:34" ht="40.5" customHeight="1">
      <c r="A2" s="310" t="s">
        <v>101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</row>
    <row r="3" spans="1:27" ht="15">
      <c r="A3" s="104"/>
      <c r="B3" s="104"/>
      <c r="C3" s="104"/>
      <c r="D3" s="104"/>
      <c r="E3" s="107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4"/>
      <c r="Z3" s="104"/>
      <c r="AA3" s="104"/>
    </row>
    <row r="4" spans="1:233" s="3" customFormat="1" ht="20.25">
      <c r="A4" s="309" t="s">
        <v>102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</row>
    <row r="5" spans="1:34" s="5" customFormat="1" ht="26.25" customHeight="1">
      <c r="A5" s="312" t="s">
        <v>245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3" t="s">
        <v>5</v>
      </c>
      <c r="AG5" s="314"/>
      <c r="AH5" s="229" t="s">
        <v>221</v>
      </c>
    </row>
    <row r="6" spans="1:34" s="5" customFormat="1" ht="21" customHeight="1">
      <c r="A6" s="303" t="s">
        <v>185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129"/>
      <c r="AG6" s="125" t="s">
        <v>6</v>
      </c>
      <c r="AH6" s="230" t="s">
        <v>196</v>
      </c>
    </row>
    <row r="7" spans="1:34" s="5" customFormat="1" ht="21" customHeight="1">
      <c r="A7" s="303" t="s">
        <v>184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129"/>
      <c r="AG7" s="125" t="s">
        <v>98</v>
      </c>
      <c r="AH7" s="230" t="s">
        <v>197</v>
      </c>
    </row>
    <row r="8" spans="1:34" s="5" customFormat="1" ht="46.5" customHeight="1" thickBot="1">
      <c r="A8" s="238" t="s">
        <v>77</v>
      </c>
      <c r="B8" s="130"/>
      <c r="C8" s="130"/>
      <c r="D8" s="237" t="s">
        <v>183</v>
      </c>
      <c r="E8" s="124"/>
      <c r="F8" s="124"/>
      <c r="G8" s="129"/>
      <c r="H8" s="126"/>
      <c r="I8" s="124"/>
      <c r="J8" s="127"/>
      <c r="K8" s="129"/>
      <c r="L8" s="129"/>
      <c r="M8" s="129"/>
      <c r="N8" s="129"/>
      <c r="O8" s="129"/>
      <c r="P8" s="129"/>
      <c r="Q8" s="129"/>
      <c r="R8" s="128"/>
      <c r="S8" s="128"/>
      <c r="T8" s="128"/>
      <c r="U8" s="128"/>
      <c r="V8" s="128"/>
      <c r="W8" s="129"/>
      <c r="X8" s="128"/>
      <c r="Y8" s="128"/>
      <c r="Z8" s="129"/>
      <c r="AA8" s="129"/>
      <c r="AB8" s="129"/>
      <c r="AC8" s="129"/>
      <c r="AD8" s="129"/>
      <c r="AE8" s="129"/>
      <c r="AF8" s="306" t="s">
        <v>19</v>
      </c>
      <c r="AG8" s="307"/>
      <c r="AH8" s="239" t="s">
        <v>20</v>
      </c>
    </row>
    <row r="9" spans="1:34" s="3" customFormat="1" ht="17.25" customHeight="1">
      <c r="A9" s="288" t="s">
        <v>55</v>
      </c>
      <c r="B9" s="289"/>
      <c r="C9" s="285" t="s">
        <v>100</v>
      </c>
      <c r="D9" s="285" t="s">
        <v>99</v>
      </c>
      <c r="E9" s="280" t="s">
        <v>96</v>
      </c>
      <c r="F9" s="280"/>
      <c r="G9" s="280"/>
      <c r="H9" s="280"/>
      <c r="I9" s="280"/>
      <c r="J9" s="280"/>
      <c r="K9" s="280"/>
      <c r="L9" s="280"/>
      <c r="M9" s="282" t="s">
        <v>95</v>
      </c>
      <c r="N9" s="296" t="s">
        <v>28</v>
      </c>
      <c r="O9" s="280" t="s">
        <v>69</v>
      </c>
      <c r="P9" s="296" t="s">
        <v>103</v>
      </c>
      <c r="Q9" s="297"/>
      <c r="R9" s="297"/>
      <c r="S9" s="298"/>
      <c r="T9" s="295" t="s">
        <v>104</v>
      </c>
      <c r="U9" s="279" t="s">
        <v>246</v>
      </c>
      <c r="V9" s="279"/>
      <c r="W9" s="305" t="s">
        <v>97</v>
      </c>
      <c r="X9" s="305"/>
      <c r="Y9" s="279" t="s">
        <v>21</v>
      </c>
      <c r="Z9" s="279"/>
      <c r="AA9" s="279"/>
      <c r="AB9" s="279"/>
      <c r="AC9" s="279"/>
      <c r="AD9" s="279"/>
      <c r="AE9" s="279"/>
      <c r="AF9" s="279"/>
      <c r="AG9" s="279"/>
      <c r="AH9" s="279"/>
    </row>
    <row r="10" spans="1:34" s="3" customFormat="1" ht="82.5" customHeight="1">
      <c r="A10" s="290"/>
      <c r="B10" s="291"/>
      <c r="C10" s="286"/>
      <c r="D10" s="286"/>
      <c r="E10" s="280"/>
      <c r="F10" s="280"/>
      <c r="G10" s="280"/>
      <c r="H10" s="280"/>
      <c r="I10" s="280"/>
      <c r="J10" s="280"/>
      <c r="K10" s="280"/>
      <c r="L10" s="280"/>
      <c r="M10" s="283"/>
      <c r="N10" s="299"/>
      <c r="O10" s="280"/>
      <c r="P10" s="299"/>
      <c r="Q10" s="300"/>
      <c r="R10" s="300"/>
      <c r="S10" s="301"/>
      <c r="T10" s="295"/>
      <c r="U10" s="279"/>
      <c r="V10" s="279"/>
      <c r="W10" s="305"/>
      <c r="X10" s="305"/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</row>
    <row r="11" spans="1:34" s="3" customFormat="1" ht="28.5" customHeight="1">
      <c r="A11" s="290"/>
      <c r="B11" s="291"/>
      <c r="C11" s="286"/>
      <c r="D11" s="286"/>
      <c r="E11" s="279" t="s">
        <v>215</v>
      </c>
      <c r="F11" s="281" t="s">
        <v>93</v>
      </c>
      <c r="G11" s="281"/>
      <c r="H11" s="281"/>
      <c r="I11" s="281"/>
      <c r="J11" s="281"/>
      <c r="K11" s="281" t="s">
        <v>94</v>
      </c>
      <c r="L11" s="281"/>
      <c r="M11" s="283"/>
      <c r="N11" s="299"/>
      <c r="O11" s="280"/>
      <c r="P11" s="282" t="s">
        <v>92</v>
      </c>
      <c r="Q11" s="282" t="s">
        <v>50</v>
      </c>
      <c r="R11" s="282" t="s">
        <v>51</v>
      </c>
      <c r="S11" s="282" t="s">
        <v>52</v>
      </c>
      <c r="T11" s="295"/>
      <c r="U11" s="279" t="s">
        <v>207</v>
      </c>
      <c r="V11" s="279" t="s">
        <v>105</v>
      </c>
      <c r="W11" s="305" t="s">
        <v>207</v>
      </c>
      <c r="X11" s="305" t="s">
        <v>106</v>
      </c>
      <c r="Y11" s="279" t="s">
        <v>318</v>
      </c>
      <c r="Z11" s="279"/>
      <c r="AA11" s="279"/>
      <c r="AB11" s="279" t="s">
        <v>319</v>
      </c>
      <c r="AC11" s="279"/>
      <c r="AD11" s="279"/>
      <c r="AE11" s="279" t="s">
        <v>320</v>
      </c>
      <c r="AF11" s="279"/>
      <c r="AG11" s="279"/>
      <c r="AH11" s="279"/>
    </row>
    <row r="12" spans="1:34" s="3" customFormat="1" ht="25.5" customHeight="1">
      <c r="A12" s="290"/>
      <c r="B12" s="291"/>
      <c r="C12" s="286"/>
      <c r="D12" s="286"/>
      <c r="E12" s="279"/>
      <c r="F12" s="281" t="s">
        <v>8</v>
      </c>
      <c r="G12" s="281" t="s">
        <v>9</v>
      </c>
      <c r="H12" s="281" t="s">
        <v>10</v>
      </c>
      <c r="I12" s="281" t="s">
        <v>11</v>
      </c>
      <c r="J12" s="281" t="s">
        <v>12</v>
      </c>
      <c r="K12" s="281" t="s">
        <v>14</v>
      </c>
      <c r="L12" s="281" t="s">
        <v>15</v>
      </c>
      <c r="M12" s="283"/>
      <c r="N12" s="299"/>
      <c r="O12" s="280"/>
      <c r="P12" s="283"/>
      <c r="Q12" s="283"/>
      <c r="R12" s="283"/>
      <c r="S12" s="283"/>
      <c r="T12" s="295"/>
      <c r="U12" s="279"/>
      <c r="V12" s="279"/>
      <c r="W12" s="305"/>
      <c r="X12" s="305"/>
      <c r="Y12" s="305" t="s">
        <v>207</v>
      </c>
      <c r="Z12" s="305"/>
      <c r="AA12" s="305" t="s">
        <v>107</v>
      </c>
      <c r="AB12" s="305" t="s">
        <v>207</v>
      </c>
      <c r="AC12" s="305"/>
      <c r="AD12" s="305" t="s">
        <v>108</v>
      </c>
      <c r="AE12" s="305" t="s">
        <v>207</v>
      </c>
      <c r="AF12" s="305"/>
      <c r="AG12" s="315"/>
      <c r="AH12" s="305" t="s">
        <v>109</v>
      </c>
    </row>
    <row r="13" spans="1:34" s="3" customFormat="1" ht="54" customHeight="1">
      <c r="A13" s="292"/>
      <c r="B13" s="293"/>
      <c r="C13" s="287"/>
      <c r="D13" s="287"/>
      <c r="E13" s="279"/>
      <c r="F13" s="281"/>
      <c r="G13" s="281"/>
      <c r="H13" s="281"/>
      <c r="I13" s="281"/>
      <c r="J13" s="281"/>
      <c r="K13" s="281"/>
      <c r="L13" s="281"/>
      <c r="M13" s="284"/>
      <c r="N13" s="302"/>
      <c r="O13" s="280"/>
      <c r="P13" s="284"/>
      <c r="Q13" s="284"/>
      <c r="R13" s="284"/>
      <c r="S13" s="284"/>
      <c r="T13" s="295"/>
      <c r="U13" s="279"/>
      <c r="V13" s="279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15"/>
      <c r="AH13" s="305"/>
    </row>
    <row r="14" spans="1:34" s="3" customFormat="1" ht="13.5" customHeight="1">
      <c r="A14" s="266">
        <v>1</v>
      </c>
      <c r="B14" s="267"/>
      <c r="C14" s="123">
        <v>2</v>
      </c>
      <c r="D14" s="121">
        <v>3</v>
      </c>
      <c r="E14" s="122">
        <v>4</v>
      </c>
      <c r="F14" s="131">
        <v>5</v>
      </c>
      <c r="G14" s="122">
        <v>6</v>
      </c>
      <c r="H14" s="131">
        <v>7</v>
      </c>
      <c r="I14" s="122">
        <v>8</v>
      </c>
      <c r="J14" s="131">
        <v>9</v>
      </c>
      <c r="K14" s="122">
        <v>10</v>
      </c>
      <c r="L14" s="131">
        <v>11</v>
      </c>
      <c r="M14" s="123">
        <v>12</v>
      </c>
      <c r="N14" s="132">
        <v>13</v>
      </c>
      <c r="O14" s="122">
        <v>14</v>
      </c>
      <c r="P14" s="122">
        <v>15</v>
      </c>
      <c r="Q14" s="122">
        <v>16</v>
      </c>
      <c r="R14" s="122">
        <v>17</v>
      </c>
      <c r="S14" s="122">
        <v>18</v>
      </c>
      <c r="T14" s="206">
        <v>19</v>
      </c>
      <c r="U14" s="122">
        <v>20</v>
      </c>
      <c r="V14" s="122">
        <v>21</v>
      </c>
      <c r="W14" s="206">
        <v>22</v>
      </c>
      <c r="X14" s="206">
        <v>23</v>
      </c>
      <c r="Y14" s="264">
        <v>24</v>
      </c>
      <c r="Z14" s="264"/>
      <c r="AA14" s="231">
        <v>25</v>
      </c>
      <c r="AB14" s="264">
        <v>26</v>
      </c>
      <c r="AC14" s="264"/>
      <c r="AD14" s="231">
        <v>27</v>
      </c>
      <c r="AE14" s="264">
        <v>28</v>
      </c>
      <c r="AF14" s="264"/>
      <c r="AG14" s="265"/>
      <c r="AH14" s="228">
        <v>29</v>
      </c>
    </row>
    <row r="15" spans="1:34" s="3" customFormat="1" ht="69.75" customHeight="1">
      <c r="A15" s="268" t="s">
        <v>176</v>
      </c>
      <c r="B15" s="269"/>
      <c r="C15" s="43"/>
      <c r="D15" s="144" t="s">
        <v>168</v>
      </c>
      <c r="E15" s="135" t="s">
        <v>110</v>
      </c>
      <c r="F15" s="136" t="s">
        <v>17</v>
      </c>
      <c r="G15" s="136" t="s">
        <v>18</v>
      </c>
      <c r="H15" s="136" t="s">
        <v>81</v>
      </c>
      <c r="I15" s="136" t="s">
        <v>111</v>
      </c>
      <c r="J15" s="136" t="s">
        <v>18</v>
      </c>
      <c r="K15" s="135" t="s">
        <v>53</v>
      </c>
      <c r="L15" s="135" t="s">
        <v>41</v>
      </c>
      <c r="M15" s="137" t="s">
        <v>112</v>
      </c>
      <c r="N15" s="154" t="s">
        <v>182</v>
      </c>
      <c r="O15" s="116" t="s">
        <v>91</v>
      </c>
      <c r="P15" s="118">
        <v>15</v>
      </c>
      <c r="Q15" s="118">
        <v>15</v>
      </c>
      <c r="R15" s="118">
        <v>15</v>
      </c>
      <c r="S15" s="118">
        <v>15</v>
      </c>
      <c r="T15" s="153">
        <v>378449</v>
      </c>
      <c r="U15" s="197">
        <v>1741146.7</v>
      </c>
      <c r="V15" s="197">
        <f>P15*U15/100</f>
        <v>261172.005</v>
      </c>
      <c r="W15" s="197">
        <v>2553623.33</v>
      </c>
      <c r="X15" s="153">
        <f aca="true" t="shared" si="0" ref="X15:X21">P15*W15/100</f>
        <v>383043.49950000003</v>
      </c>
      <c r="Y15" s="249">
        <v>2684100</v>
      </c>
      <c r="Z15" s="250"/>
      <c r="AA15" s="153">
        <f aca="true" t="shared" si="1" ref="AA15:AA20">Q15*Y15/100</f>
        <v>402615</v>
      </c>
      <c r="AB15" s="249">
        <v>2880673.33</v>
      </c>
      <c r="AC15" s="250"/>
      <c r="AD15" s="153">
        <f aca="true" t="shared" si="2" ref="AD15:AD21">R15*AB15/100</f>
        <v>432100.99950000003</v>
      </c>
      <c r="AE15" s="251">
        <v>3096726.66</v>
      </c>
      <c r="AF15" s="251"/>
      <c r="AG15" s="256"/>
      <c r="AH15" s="223">
        <f>S15*AE15/100</f>
        <v>464508.99900000007</v>
      </c>
    </row>
    <row r="16" spans="1:34" s="3" customFormat="1" ht="113.25" customHeight="1">
      <c r="A16" s="268" t="s">
        <v>177</v>
      </c>
      <c r="B16" s="269"/>
      <c r="C16" s="43"/>
      <c r="D16" s="144" t="s">
        <v>168</v>
      </c>
      <c r="E16" s="135" t="s">
        <v>110</v>
      </c>
      <c r="F16" s="136" t="s">
        <v>17</v>
      </c>
      <c r="G16" s="136" t="s">
        <v>18</v>
      </c>
      <c r="H16" s="136" t="s">
        <v>81</v>
      </c>
      <c r="I16" s="136" t="s">
        <v>120</v>
      </c>
      <c r="J16" s="136" t="s">
        <v>18</v>
      </c>
      <c r="K16" s="135" t="s">
        <v>53</v>
      </c>
      <c r="L16" s="135" t="s">
        <v>41</v>
      </c>
      <c r="M16" s="137" t="s">
        <v>118</v>
      </c>
      <c r="N16" s="154" t="s">
        <v>182</v>
      </c>
      <c r="O16" s="117"/>
      <c r="P16" s="165">
        <v>15</v>
      </c>
      <c r="Q16" s="165">
        <v>15</v>
      </c>
      <c r="R16" s="165">
        <v>15</v>
      </c>
      <c r="S16" s="165">
        <v>15</v>
      </c>
      <c r="T16" s="190">
        <v>2005</v>
      </c>
      <c r="U16" s="201">
        <v>12938.6</v>
      </c>
      <c r="V16" s="197">
        <f>P16*U16/100</f>
        <v>1940.79</v>
      </c>
      <c r="W16" s="197">
        <v>13526.66</v>
      </c>
      <c r="X16" s="153">
        <f t="shared" si="0"/>
        <v>2028.999</v>
      </c>
      <c r="Y16" s="249">
        <v>19960</v>
      </c>
      <c r="Z16" s="250"/>
      <c r="AA16" s="153">
        <f t="shared" si="1"/>
        <v>2994</v>
      </c>
      <c r="AB16" s="249">
        <v>21420</v>
      </c>
      <c r="AC16" s="250"/>
      <c r="AD16" s="153">
        <f t="shared" si="2"/>
        <v>3213</v>
      </c>
      <c r="AE16" s="251">
        <v>23026.66</v>
      </c>
      <c r="AF16" s="251"/>
      <c r="AG16" s="256"/>
      <c r="AH16" s="223">
        <f>S16*AE16/100</f>
        <v>3453.9990000000003</v>
      </c>
    </row>
    <row r="17" spans="1:34" s="3" customFormat="1" ht="47.25" customHeight="1">
      <c r="A17" s="268" t="s">
        <v>178</v>
      </c>
      <c r="B17" s="269"/>
      <c r="C17" s="43"/>
      <c r="D17" s="144" t="s">
        <v>168</v>
      </c>
      <c r="E17" s="138" t="s">
        <v>110</v>
      </c>
      <c r="F17" s="139" t="s">
        <v>17</v>
      </c>
      <c r="G17" s="139" t="s">
        <v>18</v>
      </c>
      <c r="H17" s="139" t="s">
        <v>81</v>
      </c>
      <c r="I17" s="139" t="s">
        <v>119</v>
      </c>
      <c r="J17" s="139" t="s">
        <v>18</v>
      </c>
      <c r="K17" s="138" t="s">
        <v>53</v>
      </c>
      <c r="L17" s="138" t="s">
        <v>41</v>
      </c>
      <c r="M17" s="137" t="s">
        <v>121</v>
      </c>
      <c r="N17" s="133" t="s">
        <v>182</v>
      </c>
      <c r="O17" s="117"/>
      <c r="P17" s="165">
        <v>15</v>
      </c>
      <c r="Q17" s="165">
        <v>15</v>
      </c>
      <c r="R17" s="165">
        <v>15</v>
      </c>
      <c r="S17" s="165">
        <v>15</v>
      </c>
      <c r="T17" s="190">
        <v>8412.6</v>
      </c>
      <c r="U17" s="201">
        <v>70694.6</v>
      </c>
      <c r="V17" s="197">
        <f aca="true" t="shared" si="3" ref="V17:V69">P17*U17/100</f>
        <v>10604.19</v>
      </c>
      <c r="W17" s="197">
        <v>56756.66</v>
      </c>
      <c r="X17" s="153">
        <f t="shared" si="0"/>
        <v>8513.499</v>
      </c>
      <c r="Y17" s="249">
        <v>107713.33</v>
      </c>
      <c r="Z17" s="250"/>
      <c r="AA17" s="153">
        <f t="shared" si="1"/>
        <v>16156.9995</v>
      </c>
      <c r="AB17" s="249">
        <v>114946.66</v>
      </c>
      <c r="AC17" s="250"/>
      <c r="AD17" s="153">
        <f t="shared" si="2"/>
        <v>17241.999</v>
      </c>
      <c r="AE17" s="251">
        <v>123566.66</v>
      </c>
      <c r="AF17" s="251"/>
      <c r="AG17" s="256"/>
      <c r="AH17" s="223">
        <f>S17*AE17/100</f>
        <v>18534.999</v>
      </c>
    </row>
    <row r="18" spans="1:34" s="42" customFormat="1" ht="73.5" customHeight="1">
      <c r="A18" s="272" t="s">
        <v>179</v>
      </c>
      <c r="B18" s="273"/>
      <c r="C18" s="43"/>
      <c r="D18" s="144" t="s">
        <v>181</v>
      </c>
      <c r="E18" s="241" t="s">
        <v>205</v>
      </c>
      <c r="F18" s="242" t="s">
        <v>17</v>
      </c>
      <c r="G18" s="242" t="s">
        <v>113</v>
      </c>
      <c r="H18" s="242" t="s">
        <v>123</v>
      </c>
      <c r="I18" s="242" t="s">
        <v>119</v>
      </c>
      <c r="J18" s="242" t="s">
        <v>18</v>
      </c>
      <c r="K18" s="241" t="s">
        <v>53</v>
      </c>
      <c r="L18" s="241" t="s">
        <v>41</v>
      </c>
      <c r="M18" s="143" t="s">
        <v>122</v>
      </c>
      <c r="N18" s="154" t="s">
        <v>206</v>
      </c>
      <c r="O18" s="116"/>
      <c r="P18" s="179">
        <v>0.0176</v>
      </c>
      <c r="Q18" s="179">
        <v>0.0176</v>
      </c>
      <c r="R18" s="179">
        <v>0.0176</v>
      </c>
      <c r="S18" s="179">
        <v>0.0176</v>
      </c>
      <c r="T18" s="153">
        <v>1542</v>
      </c>
      <c r="U18" s="197">
        <v>8236931.8</v>
      </c>
      <c r="V18" s="197">
        <f t="shared" si="3"/>
        <v>1449.6999968</v>
      </c>
      <c r="W18" s="197">
        <v>9970431.81</v>
      </c>
      <c r="X18" s="153">
        <f t="shared" si="0"/>
        <v>1754.79599856</v>
      </c>
      <c r="Y18" s="243">
        <v>9289772.72</v>
      </c>
      <c r="Z18" s="294"/>
      <c r="AA18" s="153">
        <f t="shared" si="1"/>
        <v>1634.9999987200001</v>
      </c>
      <c r="AB18" s="243">
        <v>9255681.81</v>
      </c>
      <c r="AC18" s="244"/>
      <c r="AD18" s="153">
        <f t="shared" si="2"/>
        <v>1628.99999856</v>
      </c>
      <c r="AE18" s="251">
        <v>9369318.18</v>
      </c>
      <c r="AF18" s="251"/>
      <c r="AG18" s="256"/>
      <c r="AH18" s="223">
        <f>S18*AE18/100</f>
        <v>1648.9999996800002</v>
      </c>
    </row>
    <row r="19" spans="1:34" s="42" customFormat="1" ht="87.75" customHeight="1">
      <c r="A19" s="272" t="s">
        <v>180</v>
      </c>
      <c r="B19" s="273"/>
      <c r="C19" s="43"/>
      <c r="D19" s="144" t="s">
        <v>181</v>
      </c>
      <c r="E19" s="241" t="s">
        <v>205</v>
      </c>
      <c r="F19" s="242" t="s">
        <v>17</v>
      </c>
      <c r="G19" s="242" t="s">
        <v>113</v>
      </c>
      <c r="H19" s="242" t="s">
        <v>123</v>
      </c>
      <c r="I19" s="242" t="s">
        <v>125</v>
      </c>
      <c r="J19" s="242" t="s">
        <v>18</v>
      </c>
      <c r="K19" s="241" t="s">
        <v>53</v>
      </c>
      <c r="L19" s="241" t="s">
        <v>41</v>
      </c>
      <c r="M19" s="143" t="s">
        <v>124</v>
      </c>
      <c r="N19" s="154" t="s">
        <v>206</v>
      </c>
      <c r="O19" s="116"/>
      <c r="P19" s="179">
        <v>0.0176</v>
      </c>
      <c r="Q19" s="179">
        <v>0.0176</v>
      </c>
      <c r="R19" s="179">
        <v>0.0176</v>
      </c>
      <c r="S19" s="179">
        <v>0.0176</v>
      </c>
      <c r="T19" s="153">
        <v>13</v>
      </c>
      <c r="U19" s="197">
        <v>62500</v>
      </c>
      <c r="V19" s="197">
        <f t="shared" si="3"/>
        <v>11</v>
      </c>
      <c r="W19" s="197">
        <v>84090.9</v>
      </c>
      <c r="X19" s="153">
        <f t="shared" si="0"/>
        <v>14.7999984</v>
      </c>
      <c r="Y19" s="243">
        <v>68181.81</v>
      </c>
      <c r="Z19" s="294"/>
      <c r="AA19" s="153">
        <f t="shared" si="1"/>
        <v>11.999998560000002</v>
      </c>
      <c r="AB19" s="249">
        <v>68181.8</v>
      </c>
      <c r="AC19" s="250"/>
      <c r="AD19" s="153">
        <f t="shared" si="2"/>
        <v>11.999996800000002</v>
      </c>
      <c r="AE19" s="251">
        <v>68181.8</v>
      </c>
      <c r="AF19" s="251"/>
      <c r="AG19" s="256"/>
      <c r="AH19" s="223">
        <f aca="true" t="shared" si="4" ref="AH19:AH26">S19*AE19/100</f>
        <v>11.999996800000002</v>
      </c>
    </row>
    <row r="20" spans="1:34" s="42" customFormat="1" ht="71.25" customHeight="1">
      <c r="A20" s="272" t="s">
        <v>217</v>
      </c>
      <c r="B20" s="273"/>
      <c r="C20" s="43"/>
      <c r="D20" s="144" t="s">
        <v>181</v>
      </c>
      <c r="E20" s="145" t="s">
        <v>205</v>
      </c>
      <c r="F20" s="146" t="s">
        <v>17</v>
      </c>
      <c r="G20" s="146" t="s">
        <v>113</v>
      </c>
      <c r="H20" s="146" t="s">
        <v>123</v>
      </c>
      <c r="I20" s="146" t="s">
        <v>127</v>
      </c>
      <c r="J20" s="146" t="s">
        <v>18</v>
      </c>
      <c r="K20" s="145" t="s">
        <v>53</v>
      </c>
      <c r="L20" s="145" t="s">
        <v>41</v>
      </c>
      <c r="M20" s="143" t="s">
        <v>126</v>
      </c>
      <c r="N20" s="154" t="s">
        <v>206</v>
      </c>
      <c r="O20" s="116"/>
      <c r="P20" s="179">
        <v>0.0176</v>
      </c>
      <c r="Q20" s="179">
        <v>0.0176</v>
      </c>
      <c r="R20" s="179">
        <v>0.0176</v>
      </c>
      <c r="S20" s="179">
        <v>0.0176</v>
      </c>
      <c r="T20" s="153">
        <v>2303</v>
      </c>
      <c r="U20" s="197">
        <v>11289204.5</v>
      </c>
      <c r="V20" s="197">
        <f t="shared" si="3"/>
        <v>1986.899992</v>
      </c>
      <c r="W20" s="197">
        <v>14865852.39</v>
      </c>
      <c r="X20" s="153">
        <f t="shared" si="0"/>
        <v>2616.3900206400003</v>
      </c>
      <c r="Y20" s="243">
        <v>13494318.18</v>
      </c>
      <c r="Z20" s="294"/>
      <c r="AA20" s="153">
        <f t="shared" si="1"/>
        <v>2374.99999968</v>
      </c>
      <c r="AB20" s="249">
        <v>13437500</v>
      </c>
      <c r="AC20" s="250"/>
      <c r="AD20" s="153">
        <f t="shared" si="2"/>
        <v>2365</v>
      </c>
      <c r="AE20" s="251">
        <v>13590909.09</v>
      </c>
      <c r="AF20" s="251"/>
      <c r="AG20" s="256"/>
      <c r="AH20" s="223">
        <f t="shared" si="4"/>
        <v>2391.9999998400003</v>
      </c>
    </row>
    <row r="21" spans="1:34" s="42" customFormat="1" ht="73.5" customHeight="1">
      <c r="A21" s="272" t="s">
        <v>218</v>
      </c>
      <c r="B21" s="273"/>
      <c r="C21" s="43"/>
      <c r="D21" s="144" t="s">
        <v>181</v>
      </c>
      <c r="E21" s="145" t="s">
        <v>205</v>
      </c>
      <c r="F21" s="146" t="s">
        <v>17</v>
      </c>
      <c r="G21" s="146" t="s">
        <v>113</v>
      </c>
      <c r="H21" s="146" t="s">
        <v>123</v>
      </c>
      <c r="I21" s="146" t="s">
        <v>131</v>
      </c>
      <c r="J21" s="146" t="s">
        <v>18</v>
      </c>
      <c r="K21" s="145" t="s">
        <v>53</v>
      </c>
      <c r="L21" s="145" t="s">
        <v>41</v>
      </c>
      <c r="M21" s="143" t="s">
        <v>130</v>
      </c>
      <c r="N21" s="154" t="s">
        <v>206</v>
      </c>
      <c r="O21" s="116"/>
      <c r="P21" s="179">
        <v>0.0176</v>
      </c>
      <c r="Q21" s="179">
        <v>0.0176</v>
      </c>
      <c r="R21" s="179">
        <v>0.0176</v>
      </c>
      <c r="S21" s="179">
        <v>0.0176</v>
      </c>
      <c r="T21" s="153">
        <v>-205</v>
      </c>
      <c r="U21" s="197">
        <v>-1393181.8</v>
      </c>
      <c r="V21" s="197">
        <f t="shared" si="3"/>
        <v>-245.1999968</v>
      </c>
      <c r="W21" s="197">
        <v>-1306761.36</v>
      </c>
      <c r="X21" s="153">
        <f t="shared" si="0"/>
        <v>-229.98999936000004</v>
      </c>
      <c r="Y21" s="243">
        <v>-1647727.27</v>
      </c>
      <c r="Z21" s="294"/>
      <c r="AA21" s="153">
        <f aca="true" t="shared" si="5" ref="AA21:AA29">Q21*Y21/100</f>
        <v>-289.99999952</v>
      </c>
      <c r="AB21" s="249">
        <v>-1647727.27</v>
      </c>
      <c r="AC21" s="250"/>
      <c r="AD21" s="153">
        <f t="shared" si="2"/>
        <v>-289.99999952</v>
      </c>
      <c r="AE21" s="251">
        <v>-1647727.3</v>
      </c>
      <c r="AF21" s="251"/>
      <c r="AG21" s="256"/>
      <c r="AH21" s="223">
        <f t="shared" si="4"/>
        <v>-290.0000048</v>
      </c>
    </row>
    <row r="22" spans="1:34" s="42" customFormat="1" ht="31.5" customHeight="1">
      <c r="A22" s="272" t="s">
        <v>219</v>
      </c>
      <c r="B22" s="273"/>
      <c r="C22" s="43"/>
      <c r="D22" s="144" t="s">
        <v>169</v>
      </c>
      <c r="E22" s="135" t="s">
        <v>110</v>
      </c>
      <c r="F22" s="136" t="s">
        <v>17</v>
      </c>
      <c r="G22" s="136" t="s">
        <v>115</v>
      </c>
      <c r="H22" s="136" t="s">
        <v>79</v>
      </c>
      <c r="I22" s="136" t="s">
        <v>111</v>
      </c>
      <c r="J22" s="136" t="s">
        <v>18</v>
      </c>
      <c r="K22" s="135" t="s">
        <v>53</v>
      </c>
      <c r="L22" s="135" t="s">
        <v>41</v>
      </c>
      <c r="M22" s="137" t="s">
        <v>128</v>
      </c>
      <c r="N22" s="133" t="s">
        <v>182</v>
      </c>
      <c r="O22" s="116"/>
      <c r="P22" s="118">
        <v>50</v>
      </c>
      <c r="Q22" s="118">
        <v>50</v>
      </c>
      <c r="R22" s="118">
        <v>50</v>
      </c>
      <c r="S22" s="118">
        <v>50</v>
      </c>
      <c r="T22" s="153">
        <v>228190</v>
      </c>
      <c r="U22" s="197">
        <v>415970</v>
      </c>
      <c r="V22" s="197">
        <f t="shared" si="3"/>
        <v>207985</v>
      </c>
      <c r="W22" s="197">
        <v>552496.8</v>
      </c>
      <c r="X22" s="153">
        <f aca="true" t="shared" si="6" ref="X22:X69">P22*W22/100</f>
        <v>276248.4</v>
      </c>
      <c r="Y22" s="249">
        <v>666404</v>
      </c>
      <c r="Z22" s="250"/>
      <c r="AA22" s="153">
        <f t="shared" si="5"/>
        <v>333202</v>
      </c>
      <c r="AB22" s="249">
        <v>820072</v>
      </c>
      <c r="AC22" s="250"/>
      <c r="AD22" s="153">
        <f aca="true" t="shared" si="7" ref="AD22:AD29">R22*AB22/100</f>
        <v>410036</v>
      </c>
      <c r="AE22" s="251">
        <v>884634</v>
      </c>
      <c r="AF22" s="251"/>
      <c r="AG22" s="256"/>
      <c r="AH22" s="223">
        <f t="shared" si="4"/>
        <v>442317</v>
      </c>
    </row>
    <row r="23" spans="1:34" s="42" customFormat="1" ht="62.25" customHeight="1">
      <c r="A23" s="199" t="s">
        <v>266</v>
      </c>
      <c r="B23" s="180"/>
      <c r="C23" s="43"/>
      <c r="D23" s="144" t="s">
        <v>169</v>
      </c>
      <c r="E23" s="135" t="s">
        <v>110</v>
      </c>
      <c r="F23" s="136" t="s">
        <v>17</v>
      </c>
      <c r="G23" s="136" t="s">
        <v>115</v>
      </c>
      <c r="H23" s="136" t="s">
        <v>79</v>
      </c>
      <c r="I23" s="136" t="s">
        <v>120</v>
      </c>
      <c r="J23" s="136" t="s">
        <v>18</v>
      </c>
      <c r="K23" s="135" t="s">
        <v>53</v>
      </c>
      <c r="L23" s="135" t="s">
        <v>41</v>
      </c>
      <c r="M23" s="142" t="s">
        <v>220</v>
      </c>
      <c r="N23" s="154" t="s">
        <v>182</v>
      </c>
      <c r="O23" s="116"/>
      <c r="P23" s="118">
        <v>50</v>
      </c>
      <c r="Q23" s="118">
        <v>50</v>
      </c>
      <c r="R23" s="118">
        <v>50</v>
      </c>
      <c r="S23" s="118">
        <v>50</v>
      </c>
      <c r="T23" s="153">
        <v>50641</v>
      </c>
      <c r="U23" s="197">
        <v>90000.3</v>
      </c>
      <c r="V23" s="197">
        <f t="shared" si="3"/>
        <v>45000.15</v>
      </c>
      <c r="W23" s="197">
        <v>122551.2</v>
      </c>
      <c r="X23" s="153">
        <f t="shared" si="6"/>
        <v>61275.6</v>
      </c>
      <c r="Y23" s="243">
        <v>140662</v>
      </c>
      <c r="Z23" s="244"/>
      <c r="AA23" s="153">
        <f t="shared" si="5"/>
        <v>70331</v>
      </c>
      <c r="AB23" s="218">
        <v>173620</v>
      </c>
      <c r="AC23" s="185"/>
      <c r="AD23" s="153">
        <f t="shared" si="7"/>
        <v>86810</v>
      </c>
      <c r="AE23" s="243">
        <v>187288</v>
      </c>
      <c r="AF23" s="259"/>
      <c r="AG23" s="220"/>
      <c r="AH23" s="223">
        <f>S23*AE23/100</f>
        <v>93644</v>
      </c>
    </row>
    <row r="24" spans="1:34" s="42" customFormat="1" ht="34.5" customHeight="1">
      <c r="A24" s="272" t="s">
        <v>267</v>
      </c>
      <c r="B24" s="273"/>
      <c r="C24" s="110"/>
      <c r="D24" s="144" t="s">
        <v>169</v>
      </c>
      <c r="E24" s="145" t="s">
        <v>110</v>
      </c>
      <c r="F24" s="146" t="s">
        <v>17</v>
      </c>
      <c r="G24" s="146" t="s">
        <v>115</v>
      </c>
      <c r="H24" s="146" t="s">
        <v>81</v>
      </c>
      <c r="I24" s="146" t="s">
        <v>111</v>
      </c>
      <c r="J24" s="146" t="s">
        <v>117</v>
      </c>
      <c r="K24" s="145" t="s">
        <v>53</v>
      </c>
      <c r="L24" s="145" t="s">
        <v>41</v>
      </c>
      <c r="M24" s="143" t="s">
        <v>116</v>
      </c>
      <c r="N24" s="134" t="s">
        <v>182</v>
      </c>
      <c r="O24" s="119"/>
      <c r="P24" s="120">
        <v>100</v>
      </c>
      <c r="Q24" s="120">
        <v>100</v>
      </c>
      <c r="R24" s="120">
        <v>100</v>
      </c>
      <c r="S24" s="120">
        <v>100</v>
      </c>
      <c r="T24" s="153">
        <v>57077</v>
      </c>
      <c r="U24" s="197">
        <v>43951.8</v>
      </c>
      <c r="V24" s="197">
        <f t="shared" si="3"/>
        <v>43951.8</v>
      </c>
      <c r="W24" s="197">
        <v>57077</v>
      </c>
      <c r="X24" s="153">
        <f t="shared" si="6"/>
        <v>57077</v>
      </c>
      <c r="Y24" s="249">
        <v>51001</v>
      </c>
      <c r="Z24" s="250"/>
      <c r="AA24" s="153">
        <f t="shared" si="5"/>
        <v>51001</v>
      </c>
      <c r="AB24" s="249">
        <v>9996</v>
      </c>
      <c r="AC24" s="250"/>
      <c r="AD24" s="153">
        <f t="shared" si="7"/>
        <v>9996</v>
      </c>
      <c r="AE24" s="251">
        <v>0</v>
      </c>
      <c r="AF24" s="251"/>
      <c r="AG24" s="256"/>
      <c r="AH24" s="223">
        <f t="shared" si="4"/>
        <v>0</v>
      </c>
    </row>
    <row r="25" spans="1:34" s="42" customFormat="1" ht="25.5">
      <c r="A25" s="199" t="s">
        <v>268</v>
      </c>
      <c r="B25" s="180"/>
      <c r="C25" s="110"/>
      <c r="D25" s="144" t="s">
        <v>169</v>
      </c>
      <c r="E25" s="145" t="s">
        <v>110</v>
      </c>
      <c r="F25" s="146" t="s">
        <v>17</v>
      </c>
      <c r="G25" s="146" t="s">
        <v>115</v>
      </c>
      <c r="H25" s="146" t="s">
        <v>82</v>
      </c>
      <c r="I25" s="146" t="s">
        <v>111</v>
      </c>
      <c r="J25" s="146" t="s">
        <v>18</v>
      </c>
      <c r="K25" s="145" t="s">
        <v>237</v>
      </c>
      <c r="L25" s="145" t="s">
        <v>41</v>
      </c>
      <c r="M25" s="143" t="s">
        <v>238</v>
      </c>
      <c r="N25" s="134" t="s">
        <v>182</v>
      </c>
      <c r="O25" s="119"/>
      <c r="P25" s="120">
        <v>100</v>
      </c>
      <c r="Q25" s="120">
        <v>100</v>
      </c>
      <c r="R25" s="120">
        <v>100</v>
      </c>
      <c r="S25" s="120">
        <v>100</v>
      </c>
      <c r="T25" s="153">
        <v>0</v>
      </c>
      <c r="U25" s="197">
        <v>50.7</v>
      </c>
      <c r="V25" s="197">
        <f t="shared" si="3"/>
        <v>50.7</v>
      </c>
      <c r="W25" s="197">
        <v>51</v>
      </c>
      <c r="X25" s="153">
        <f t="shared" si="6"/>
        <v>51</v>
      </c>
      <c r="Y25" s="243">
        <v>0</v>
      </c>
      <c r="Z25" s="244"/>
      <c r="AA25" s="153">
        <f t="shared" si="5"/>
        <v>0</v>
      </c>
      <c r="AB25" s="221">
        <v>0</v>
      </c>
      <c r="AC25" s="222"/>
      <c r="AD25" s="153">
        <v>0</v>
      </c>
      <c r="AE25" s="243">
        <v>0</v>
      </c>
      <c r="AF25" s="244"/>
      <c r="AG25" s="218"/>
      <c r="AH25" s="153">
        <v>0</v>
      </c>
    </row>
    <row r="26" spans="1:34" s="42" customFormat="1" ht="46.5" customHeight="1">
      <c r="A26" s="199" t="s">
        <v>269</v>
      </c>
      <c r="B26" s="180"/>
      <c r="C26" s="110"/>
      <c r="D26" s="144" t="s">
        <v>169</v>
      </c>
      <c r="E26" s="145" t="s">
        <v>110</v>
      </c>
      <c r="F26" s="146" t="s">
        <v>17</v>
      </c>
      <c r="G26" s="146" t="s">
        <v>115</v>
      </c>
      <c r="H26" s="146" t="s">
        <v>133</v>
      </c>
      <c r="I26" s="146" t="s">
        <v>111</v>
      </c>
      <c r="J26" s="146" t="s">
        <v>117</v>
      </c>
      <c r="K26" s="145" t="s">
        <v>53</v>
      </c>
      <c r="L26" s="145" t="s">
        <v>41</v>
      </c>
      <c r="M26" s="143" t="s">
        <v>132</v>
      </c>
      <c r="N26" s="134" t="s">
        <v>182</v>
      </c>
      <c r="O26" s="119"/>
      <c r="P26" s="120">
        <v>100</v>
      </c>
      <c r="Q26" s="120">
        <v>100</v>
      </c>
      <c r="R26" s="120">
        <v>100</v>
      </c>
      <c r="S26" s="120">
        <v>100</v>
      </c>
      <c r="T26" s="153">
        <v>25562</v>
      </c>
      <c r="U26" s="197">
        <v>9557.7</v>
      </c>
      <c r="V26" s="197">
        <f t="shared" si="3"/>
        <v>9557.7</v>
      </c>
      <c r="W26" s="197">
        <v>14763</v>
      </c>
      <c r="X26" s="153">
        <f t="shared" si="6"/>
        <v>14763</v>
      </c>
      <c r="Y26" s="249">
        <v>19515</v>
      </c>
      <c r="Z26" s="250"/>
      <c r="AA26" s="153">
        <f t="shared" si="5"/>
        <v>19515</v>
      </c>
      <c r="AB26" s="249">
        <v>24911</v>
      </c>
      <c r="AC26" s="250"/>
      <c r="AD26" s="153">
        <f t="shared" si="7"/>
        <v>24911</v>
      </c>
      <c r="AE26" s="251">
        <v>30940</v>
      </c>
      <c r="AF26" s="251"/>
      <c r="AG26" s="256"/>
      <c r="AH26" s="223">
        <f t="shared" si="4"/>
        <v>30940</v>
      </c>
    </row>
    <row r="27" spans="1:34" s="42" customFormat="1" ht="50.25" customHeight="1">
      <c r="A27" s="199" t="s">
        <v>270</v>
      </c>
      <c r="B27" s="180"/>
      <c r="C27" s="43"/>
      <c r="D27" s="144" t="s">
        <v>170</v>
      </c>
      <c r="E27" s="135" t="s">
        <v>110</v>
      </c>
      <c r="F27" s="136" t="s">
        <v>17</v>
      </c>
      <c r="G27" s="136" t="s">
        <v>40</v>
      </c>
      <c r="H27" s="136" t="s">
        <v>79</v>
      </c>
      <c r="I27" s="136" t="s">
        <v>120</v>
      </c>
      <c r="J27" s="136" t="s">
        <v>135</v>
      </c>
      <c r="K27" s="135" t="s">
        <v>53</v>
      </c>
      <c r="L27" s="135" t="s">
        <v>41</v>
      </c>
      <c r="M27" s="137" t="s">
        <v>134</v>
      </c>
      <c r="N27" s="133" t="s">
        <v>182</v>
      </c>
      <c r="O27" s="116"/>
      <c r="P27" s="118">
        <v>100</v>
      </c>
      <c r="Q27" s="118">
        <v>100</v>
      </c>
      <c r="R27" s="118">
        <v>100</v>
      </c>
      <c r="S27" s="118">
        <v>100</v>
      </c>
      <c r="T27" s="153">
        <v>98684</v>
      </c>
      <c r="U27" s="197">
        <v>21370.2</v>
      </c>
      <c r="V27" s="197">
        <f t="shared" si="3"/>
        <v>21370.2</v>
      </c>
      <c r="W27" s="197">
        <v>101529</v>
      </c>
      <c r="X27" s="153">
        <f t="shared" si="6"/>
        <v>101529</v>
      </c>
      <c r="Y27" s="249">
        <v>111776</v>
      </c>
      <c r="Z27" s="250"/>
      <c r="AA27" s="153">
        <f t="shared" si="5"/>
        <v>111776</v>
      </c>
      <c r="AB27" s="249">
        <v>111776</v>
      </c>
      <c r="AC27" s="250"/>
      <c r="AD27" s="153">
        <f t="shared" si="7"/>
        <v>111776</v>
      </c>
      <c r="AE27" s="251">
        <v>111776</v>
      </c>
      <c r="AF27" s="251"/>
      <c r="AG27" s="256"/>
      <c r="AH27" s="223">
        <f aca="true" t="shared" si="8" ref="AH27:AH35">S27*AE27/100</f>
        <v>111776</v>
      </c>
    </row>
    <row r="28" spans="1:34" s="42" customFormat="1" ht="34.5" customHeight="1">
      <c r="A28" s="199" t="s">
        <v>271</v>
      </c>
      <c r="B28" s="180"/>
      <c r="C28" s="43"/>
      <c r="D28" s="144" t="s">
        <v>170</v>
      </c>
      <c r="E28" s="135" t="s">
        <v>110</v>
      </c>
      <c r="F28" s="136" t="s">
        <v>17</v>
      </c>
      <c r="G28" s="136" t="s">
        <v>40</v>
      </c>
      <c r="H28" s="136" t="s">
        <v>137</v>
      </c>
      <c r="I28" s="136" t="s">
        <v>138</v>
      </c>
      <c r="J28" s="136" t="s">
        <v>135</v>
      </c>
      <c r="K28" s="135" t="s">
        <v>53</v>
      </c>
      <c r="L28" s="135" t="s">
        <v>41</v>
      </c>
      <c r="M28" s="137" t="s">
        <v>136</v>
      </c>
      <c r="N28" s="133" t="s">
        <v>182</v>
      </c>
      <c r="O28" s="116"/>
      <c r="P28" s="118">
        <v>100</v>
      </c>
      <c r="Q28" s="118">
        <v>100</v>
      </c>
      <c r="R28" s="118">
        <v>100</v>
      </c>
      <c r="S28" s="118">
        <v>100</v>
      </c>
      <c r="T28" s="153">
        <v>160820</v>
      </c>
      <c r="U28" s="197">
        <v>124190.8</v>
      </c>
      <c r="V28" s="197">
        <f t="shared" si="3"/>
        <v>124190.8</v>
      </c>
      <c r="W28" s="197">
        <v>160820</v>
      </c>
      <c r="X28" s="153">
        <f t="shared" si="6"/>
        <v>160820</v>
      </c>
      <c r="Y28" s="249">
        <v>158802</v>
      </c>
      <c r="Z28" s="250"/>
      <c r="AA28" s="153">
        <f t="shared" si="5"/>
        <v>158802</v>
      </c>
      <c r="AB28" s="249">
        <v>158802</v>
      </c>
      <c r="AC28" s="250"/>
      <c r="AD28" s="153">
        <f t="shared" si="7"/>
        <v>158802</v>
      </c>
      <c r="AE28" s="251">
        <v>158802</v>
      </c>
      <c r="AF28" s="251"/>
      <c r="AG28" s="256"/>
      <c r="AH28" s="223">
        <f t="shared" si="8"/>
        <v>158802</v>
      </c>
    </row>
    <row r="29" spans="1:34" s="42" customFormat="1" ht="47.25" customHeight="1">
      <c r="A29" s="199" t="s">
        <v>272</v>
      </c>
      <c r="B29" s="180"/>
      <c r="C29" s="43"/>
      <c r="D29" s="144" t="s">
        <v>170</v>
      </c>
      <c r="E29" s="135" t="s">
        <v>110</v>
      </c>
      <c r="F29" s="136" t="s">
        <v>17</v>
      </c>
      <c r="G29" s="136" t="s">
        <v>40</v>
      </c>
      <c r="H29" s="136" t="s">
        <v>137</v>
      </c>
      <c r="I29" s="136" t="s">
        <v>140</v>
      </c>
      <c r="J29" s="136" t="s">
        <v>135</v>
      </c>
      <c r="K29" s="135" t="s">
        <v>53</v>
      </c>
      <c r="L29" s="135" t="s">
        <v>41</v>
      </c>
      <c r="M29" s="137" t="s">
        <v>139</v>
      </c>
      <c r="N29" s="133" t="s">
        <v>182</v>
      </c>
      <c r="O29" s="116"/>
      <c r="P29" s="118">
        <v>100</v>
      </c>
      <c r="Q29" s="118">
        <v>100</v>
      </c>
      <c r="R29" s="118">
        <v>100</v>
      </c>
      <c r="S29" s="118">
        <v>100</v>
      </c>
      <c r="T29" s="153">
        <v>7591</v>
      </c>
      <c r="U29" s="197">
        <v>1854.2</v>
      </c>
      <c r="V29" s="197">
        <f t="shared" si="3"/>
        <v>1854.2</v>
      </c>
      <c r="W29" s="197">
        <v>7591</v>
      </c>
      <c r="X29" s="153">
        <f t="shared" si="6"/>
        <v>7591</v>
      </c>
      <c r="Y29" s="249">
        <v>10971</v>
      </c>
      <c r="Z29" s="250"/>
      <c r="AA29" s="153">
        <f t="shared" si="5"/>
        <v>10971</v>
      </c>
      <c r="AB29" s="249">
        <v>10971</v>
      </c>
      <c r="AC29" s="250"/>
      <c r="AD29" s="153">
        <f t="shared" si="7"/>
        <v>10971</v>
      </c>
      <c r="AE29" s="251">
        <v>10971</v>
      </c>
      <c r="AF29" s="251"/>
      <c r="AG29" s="256"/>
      <c r="AH29" s="223">
        <f t="shared" si="8"/>
        <v>10971</v>
      </c>
    </row>
    <row r="30" spans="1:34" s="42" customFormat="1" ht="48.75" customHeight="1">
      <c r="A30" s="199" t="s">
        <v>273</v>
      </c>
      <c r="B30" s="180"/>
      <c r="C30" s="43"/>
      <c r="D30" s="144" t="s">
        <v>171</v>
      </c>
      <c r="E30" s="135" t="s">
        <v>110</v>
      </c>
      <c r="F30" s="136" t="s">
        <v>17</v>
      </c>
      <c r="G30" s="136" t="s">
        <v>39</v>
      </c>
      <c r="H30" s="136" t="s">
        <v>82</v>
      </c>
      <c r="I30" s="136" t="s">
        <v>111</v>
      </c>
      <c r="J30" s="136" t="s">
        <v>18</v>
      </c>
      <c r="K30" s="135" t="s">
        <v>53</v>
      </c>
      <c r="L30" s="135" t="s">
        <v>41</v>
      </c>
      <c r="M30" s="137" t="s">
        <v>141</v>
      </c>
      <c r="N30" s="133" t="s">
        <v>182</v>
      </c>
      <c r="O30" s="116"/>
      <c r="P30" s="118">
        <v>100</v>
      </c>
      <c r="Q30" s="118">
        <v>100</v>
      </c>
      <c r="R30" s="118">
        <v>100</v>
      </c>
      <c r="S30" s="118">
        <v>100</v>
      </c>
      <c r="T30" s="153">
        <v>10920.4</v>
      </c>
      <c r="U30" s="197">
        <v>12157.9</v>
      </c>
      <c r="V30" s="197">
        <f t="shared" si="3"/>
        <v>12157.9</v>
      </c>
      <c r="W30" s="197">
        <v>15510</v>
      </c>
      <c r="X30" s="153">
        <f t="shared" si="6"/>
        <v>15510</v>
      </c>
      <c r="Y30" s="249">
        <v>16816</v>
      </c>
      <c r="Z30" s="250"/>
      <c r="AA30" s="153">
        <f aca="true" t="shared" si="9" ref="AA30:AA68">Q30*Y30/100</f>
        <v>16816</v>
      </c>
      <c r="AB30" s="249">
        <v>17489</v>
      </c>
      <c r="AC30" s="250"/>
      <c r="AD30" s="153">
        <f aca="true" t="shared" si="10" ref="AD30:AD66">R30*AB30/100</f>
        <v>17489</v>
      </c>
      <c r="AE30" s="251">
        <v>18189</v>
      </c>
      <c r="AF30" s="251"/>
      <c r="AG30" s="256"/>
      <c r="AH30" s="223">
        <f t="shared" si="8"/>
        <v>18189</v>
      </c>
    </row>
    <row r="31" spans="1:34" s="42" customFormat="1" ht="38.25">
      <c r="A31" s="199" t="s">
        <v>274</v>
      </c>
      <c r="B31" s="180"/>
      <c r="C31" s="43"/>
      <c r="D31" s="144" t="s">
        <v>171</v>
      </c>
      <c r="E31" s="135" t="s">
        <v>142</v>
      </c>
      <c r="F31" s="136" t="s">
        <v>17</v>
      </c>
      <c r="G31" s="136" t="s">
        <v>39</v>
      </c>
      <c r="H31" s="136" t="s">
        <v>144</v>
      </c>
      <c r="I31" s="136" t="s">
        <v>127</v>
      </c>
      <c r="J31" s="136" t="s">
        <v>18</v>
      </c>
      <c r="K31" s="135" t="s">
        <v>53</v>
      </c>
      <c r="L31" s="135" t="s">
        <v>41</v>
      </c>
      <c r="M31" s="137" t="s">
        <v>143</v>
      </c>
      <c r="N31" s="133" t="s">
        <v>167</v>
      </c>
      <c r="O31" s="116"/>
      <c r="P31" s="118">
        <v>100</v>
      </c>
      <c r="Q31" s="118">
        <v>100</v>
      </c>
      <c r="R31" s="118">
        <v>100</v>
      </c>
      <c r="S31" s="118">
        <v>100</v>
      </c>
      <c r="T31" s="153">
        <v>500</v>
      </c>
      <c r="U31" s="197">
        <v>13.52</v>
      </c>
      <c r="V31" s="197">
        <f t="shared" si="3"/>
        <v>13.52</v>
      </c>
      <c r="W31" s="197">
        <v>710</v>
      </c>
      <c r="X31" s="153">
        <f t="shared" si="6"/>
        <v>710</v>
      </c>
      <c r="Y31" s="249">
        <v>20</v>
      </c>
      <c r="Z31" s="250"/>
      <c r="AA31" s="153">
        <f t="shared" si="9"/>
        <v>20</v>
      </c>
      <c r="AB31" s="249">
        <v>20</v>
      </c>
      <c r="AC31" s="250"/>
      <c r="AD31" s="153">
        <f t="shared" si="10"/>
        <v>20</v>
      </c>
      <c r="AE31" s="251">
        <v>20</v>
      </c>
      <c r="AF31" s="251"/>
      <c r="AG31" s="256"/>
      <c r="AH31" s="223">
        <f t="shared" si="8"/>
        <v>20</v>
      </c>
    </row>
    <row r="32" spans="1:34" s="42" customFormat="1" ht="47.25" customHeight="1">
      <c r="A32" s="199" t="s">
        <v>275</v>
      </c>
      <c r="B32" s="180"/>
      <c r="C32" s="43"/>
      <c r="D32" s="144" t="s">
        <v>239</v>
      </c>
      <c r="E32" s="135" t="s">
        <v>110</v>
      </c>
      <c r="F32" s="136" t="s">
        <v>17</v>
      </c>
      <c r="G32" s="136" t="s">
        <v>240</v>
      </c>
      <c r="H32" s="136" t="s">
        <v>79</v>
      </c>
      <c r="I32" s="136" t="s">
        <v>120</v>
      </c>
      <c r="J32" s="136" t="s">
        <v>135</v>
      </c>
      <c r="K32" s="135" t="s">
        <v>237</v>
      </c>
      <c r="L32" s="135" t="s">
        <v>41</v>
      </c>
      <c r="M32" s="137" t="s">
        <v>241</v>
      </c>
      <c r="N32" s="133" t="s">
        <v>182</v>
      </c>
      <c r="O32" s="116"/>
      <c r="P32" s="118">
        <v>100</v>
      </c>
      <c r="Q32" s="118">
        <v>100</v>
      </c>
      <c r="R32" s="118">
        <v>100</v>
      </c>
      <c r="S32" s="118">
        <v>100</v>
      </c>
      <c r="T32" s="153">
        <v>0</v>
      </c>
      <c r="U32" s="197">
        <v>5.4</v>
      </c>
      <c r="V32" s="197">
        <v>5.4</v>
      </c>
      <c r="W32" s="197">
        <v>5.4</v>
      </c>
      <c r="X32" s="153">
        <v>5.4</v>
      </c>
      <c r="Y32" s="243">
        <v>0</v>
      </c>
      <c r="Z32" s="244"/>
      <c r="AA32" s="153">
        <v>0</v>
      </c>
      <c r="AB32" s="221">
        <v>0</v>
      </c>
      <c r="AC32" s="222"/>
      <c r="AD32" s="153">
        <v>0</v>
      </c>
      <c r="AE32" s="243">
        <v>0</v>
      </c>
      <c r="AF32" s="244"/>
      <c r="AG32" s="236"/>
      <c r="AH32" s="226">
        <v>0</v>
      </c>
    </row>
    <row r="33" spans="1:34" s="42" customFormat="1" ht="84" customHeight="1">
      <c r="A33" s="199" t="s">
        <v>276</v>
      </c>
      <c r="B33" s="180"/>
      <c r="C33" s="43"/>
      <c r="D33" s="144" t="s">
        <v>172</v>
      </c>
      <c r="E33" s="135" t="s">
        <v>146</v>
      </c>
      <c r="F33" s="136" t="s">
        <v>17</v>
      </c>
      <c r="G33" s="136" t="s">
        <v>129</v>
      </c>
      <c r="H33" s="136" t="s">
        <v>147</v>
      </c>
      <c r="I33" s="136" t="s">
        <v>148</v>
      </c>
      <c r="J33" s="136" t="s">
        <v>135</v>
      </c>
      <c r="K33" s="135" t="s">
        <v>53</v>
      </c>
      <c r="L33" s="135" t="s">
        <v>149</v>
      </c>
      <c r="M33" s="137" t="s">
        <v>145</v>
      </c>
      <c r="N33" s="133" t="s">
        <v>316</v>
      </c>
      <c r="O33" s="116"/>
      <c r="P33" s="118">
        <v>100</v>
      </c>
      <c r="Q33" s="118">
        <v>100</v>
      </c>
      <c r="R33" s="118">
        <v>100</v>
      </c>
      <c r="S33" s="118">
        <v>100</v>
      </c>
      <c r="T33" s="153">
        <v>266668.3</v>
      </c>
      <c r="U33" s="197">
        <v>165937.4</v>
      </c>
      <c r="V33" s="197">
        <f t="shared" si="3"/>
        <v>165937.4</v>
      </c>
      <c r="W33" s="197">
        <v>215937</v>
      </c>
      <c r="X33" s="153">
        <f t="shared" si="6"/>
        <v>215937</v>
      </c>
      <c r="Y33" s="249">
        <v>242663</v>
      </c>
      <c r="Z33" s="250"/>
      <c r="AA33" s="153">
        <f t="shared" si="9"/>
        <v>242663</v>
      </c>
      <c r="AB33" s="249">
        <v>220000</v>
      </c>
      <c r="AC33" s="250"/>
      <c r="AD33" s="153">
        <f t="shared" si="10"/>
        <v>220000</v>
      </c>
      <c r="AE33" s="251">
        <v>200000</v>
      </c>
      <c r="AF33" s="251"/>
      <c r="AG33" s="256"/>
      <c r="AH33" s="223">
        <f t="shared" si="8"/>
        <v>200000</v>
      </c>
    </row>
    <row r="34" spans="1:34" s="42" customFormat="1" ht="74.25" customHeight="1">
      <c r="A34" s="199" t="s">
        <v>277</v>
      </c>
      <c r="B34" s="180"/>
      <c r="C34" s="43"/>
      <c r="D34" s="144" t="s">
        <v>172</v>
      </c>
      <c r="E34" s="135" t="s">
        <v>146</v>
      </c>
      <c r="F34" s="136" t="s">
        <v>17</v>
      </c>
      <c r="G34" s="136" t="s">
        <v>129</v>
      </c>
      <c r="H34" s="136" t="s">
        <v>147</v>
      </c>
      <c r="I34" s="136" t="s">
        <v>151</v>
      </c>
      <c r="J34" s="136" t="s">
        <v>135</v>
      </c>
      <c r="K34" s="135" t="s">
        <v>53</v>
      </c>
      <c r="L34" s="135" t="s">
        <v>149</v>
      </c>
      <c r="M34" s="137" t="s">
        <v>150</v>
      </c>
      <c r="N34" s="133" t="s">
        <v>317</v>
      </c>
      <c r="O34" s="116"/>
      <c r="P34" s="118">
        <v>100</v>
      </c>
      <c r="Q34" s="118">
        <v>100</v>
      </c>
      <c r="R34" s="118">
        <v>100</v>
      </c>
      <c r="S34" s="118">
        <v>100</v>
      </c>
      <c r="T34" s="153">
        <v>9520</v>
      </c>
      <c r="U34" s="197">
        <v>5962.3</v>
      </c>
      <c r="V34" s="197">
        <f t="shared" si="3"/>
        <v>5962.3</v>
      </c>
      <c r="W34" s="197">
        <v>9520</v>
      </c>
      <c r="X34" s="153">
        <f t="shared" si="6"/>
        <v>9520</v>
      </c>
      <c r="Y34" s="249">
        <v>25300</v>
      </c>
      <c r="Z34" s="250"/>
      <c r="AA34" s="153">
        <f t="shared" si="9"/>
        <v>25300</v>
      </c>
      <c r="AB34" s="249">
        <v>25300</v>
      </c>
      <c r="AC34" s="250"/>
      <c r="AD34" s="153">
        <f t="shared" si="10"/>
        <v>25300</v>
      </c>
      <c r="AE34" s="251">
        <v>25300</v>
      </c>
      <c r="AF34" s="251"/>
      <c r="AG34" s="256"/>
      <c r="AH34" s="223">
        <f t="shared" si="8"/>
        <v>25300</v>
      </c>
    </row>
    <row r="35" spans="1:34" s="42" customFormat="1" ht="68.25" customHeight="1">
      <c r="A35" s="262" t="s">
        <v>278</v>
      </c>
      <c r="B35" s="263"/>
      <c r="C35" s="155"/>
      <c r="D35" s="156" t="s">
        <v>172</v>
      </c>
      <c r="E35" s="140" t="s">
        <v>146</v>
      </c>
      <c r="F35" s="141" t="s">
        <v>17</v>
      </c>
      <c r="G35" s="141" t="s">
        <v>129</v>
      </c>
      <c r="H35" s="141" t="s">
        <v>147</v>
      </c>
      <c r="I35" s="141" t="s">
        <v>153</v>
      </c>
      <c r="J35" s="141" t="s">
        <v>135</v>
      </c>
      <c r="K35" s="140" t="s">
        <v>53</v>
      </c>
      <c r="L35" s="140" t="s">
        <v>149</v>
      </c>
      <c r="M35" s="157" t="s">
        <v>152</v>
      </c>
      <c r="N35" s="158" t="s">
        <v>317</v>
      </c>
      <c r="O35" s="159"/>
      <c r="P35" s="160">
        <v>100</v>
      </c>
      <c r="Q35" s="160">
        <v>100</v>
      </c>
      <c r="R35" s="160">
        <v>100</v>
      </c>
      <c r="S35" s="160">
        <v>100</v>
      </c>
      <c r="T35" s="186">
        <v>24000</v>
      </c>
      <c r="U35" s="198">
        <v>22362.9</v>
      </c>
      <c r="V35" s="198">
        <f t="shared" si="3"/>
        <v>22362.9</v>
      </c>
      <c r="W35" s="198">
        <v>26363</v>
      </c>
      <c r="X35" s="186">
        <f t="shared" si="6"/>
        <v>26363</v>
      </c>
      <c r="Y35" s="321">
        <v>22411</v>
      </c>
      <c r="Z35" s="322"/>
      <c r="AA35" s="186">
        <f t="shared" si="9"/>
        <v>22411</v>
      </c>
      <c r="AB35" s="321">
        <v>19050</v>
      </c>
      <c r="AC35" s="322"/>
      <c r="AD35" s="186">
        <f t="shared" si="10"/>
        <v>19050</v>
      </c>
      <c r="AE35" s="323">
        <v>16190</v>
      </c>
      <c r="AF35" s="323"/>
      <c r="AG35" s="324"/>
      <c r="AH35" s="225">
        <f t="shared" si="8"/>
        <v>16190</v>
      </c>
    </row>
    <row r="36" spans="1:34" s="176" customFormat="1" ht="63.75">
      <c r="A36" s="181" t="s">
        <v>279</v>
      </c>
      <c r="B36" s="181"/>
      <c r="C36" s="43"/>
      <c r="D36" s="166" t="s">
        <v>242</v>
      </c>
      <c r="E36" s="135" t="s">
        <v>146</v>
      </c>
      <c r="F36" s="136" t="s">
        <v>17</v>
      </c>
      <c r="G36" s="136" t="s">
        <v>129</v>
      </c>
      <c r="H36" s="136" t="s">
        <v>222</v>
      </c>
      <c r="I36" s="136" t="s">
        <v>154</v>
      </c>
      <c r="J36" s="136" t="s">
        <v>135</v>
      </c>
      <c r="K36" s="135" t="s">
        <v>53</v>
      </c>
      <c r="L36" s="135" t="s">
        <v>149</v>
      </c>
      <c r="M36" s="167" t="s">
        <v>223</v>
      </c>
      <c r="N36" s="158" t="s">
        <v>317</v>
      </c>
      <c r="O36" s="116"/>
      <c r="P36" s="118">
        <v>100</v>
      </c>
      <c r="Q36" s="118">
        <v>100</v>
      </c>
      <c r="R36" s="118">
        <v>100</v>
      </c>
      <c r="S36" s="118">
        <v>100</v>
      </c>
      <c r="T36" s="153">
        <v>2124.21</v>
      </c>
      <c r="U36" s="197">
        <v>2124.2</v>
      </c>
      <c r="V36" s="197">
        <v>2124.2</v>
      </c>
      <c r="W36" s="197">
        <v>2124.2</v>
      </c>
      <c r="X36" s="153">
        <f t="shared" si="6"/>
        <v>2124.2</v>
      </c>
      <c r="Y36" s="243">
        <v>1243</v>
      </c>
      <c r="Z36" s="244"/>
      <c r="AA36" s="153">
        <f t="shared" si="9"/>
        <v>1243</v>
      </c>
      <c r="AB36" s="187">
        <v>622</v>
      </c>
      <c r="AC36" s="188"/>
      <c r="AD36" s="189">
        <f t="shared" si="10"/>
        <v>622</v>
      </c>
      <c r="AE36" s="316">
        <v>0</v>
      </c>
      <c r="AF36" s="294"/>
      <c r="AG36" s="227"/>
      <c r="AH36" s="223">
        <v>0</v>
      </c>
    </row>
    <row r="37" spans="1:34" s="176" customFormat="1" ht="91.5" customHeight="1">
      <c r="A37" s="270" t="s">
        <v>280</v>
      </c>
      <c r="B37" s="271"/>
      <c r="C37" s="161"/>
      <c r="D37" s="162" t="s">
        <v>172</v>
      </c>
      <c r="E37" s="147" t="s">
        <v>146</v>
      </c>
      <c r="F37" s="148" t="s">
        <v>17</v>
      </c>
      <c r="G37" s="148" t="s">
        <v>129</v>
      </c>
      <c r="H37" s="148" t="s">
        <v>156</v>
      </c>
      <c r="I37" s="148" t="s">
        <v>157</v>
      </c>
      <c r="J37" s="148" t="s">
        <v>135</v>
      </c>
      <c r="K37" s="147" t="s">
        <v>53</v>
      </c>
      <c r="L37" s="147" t="s">
        <v>149</v>
      </c>
      <c r="M37" s="163" t="s">
        <v>155</v>
      </c>
      <c r="N37" s="168" t="s">
        <v>317</v>
      </c>
      <c r="O37" s="117"/>
      <c r="P37" s="165">
        <v>100</v>
      </c>
      <c r="Q37" s="165">
        <v>100</v>
      </c>
      <c r="R37" s="165">
        <v>100</v>
      </c>
      <c r="S37" s="165">
        <v>100</v>
      </c>
      <c r="T37" s="190">
        <v>23835.49</v>
      </c>
      <c r="U37" s="201">
        <v>21483.3</v>
      </c>
      <c r="V37" s="201">
        <f t="shared" si="3"/>
        <v>21483.3</v>
      </c>
      <c r="W37" s="201">
        <v>20858</v>
      </c>
      <c r="X37" s="190">
        <f t="shared" si="6"/>
        <v>20858</v>
      </c>
      <c r="Y37" s="260">
        <v>34835</v>
      </c>
      <c r="Z37" s="261"/>
      <c r="AA37" s="190">
        <f t="shared" si="9"/>
        <v>34835</v>
      </c>
      <c r="AB37" s="260">
        <v>34855</v>
      </c>
      <c r="AC37" s="261"/>
      <c r="AD37" s="190">
        <f t="shared" si="10"/>
        <v>34855</v>
      </c>
      <c r="AE37" s="319">
        <v>34855</v>
      </c>
      <c r="AF37" s="319"/>
      <c r="AG37" s="320"/>
      <c r="AH37" s="232">
        <f aca="true" t="shared" si="11" ref="AH37:AH43">S37*AE37/100</f>
        <v>34855</v>
      </c>
    </row>
    <row r="38" spans="1:34" s="176" customFormat="1" ht="85.5" customHeight="1">
      <c r="A38" s="199" t="s">
        <v>281</v>
      </c>
      <c r="B38" s="180"/>
      <c r="C38" s="43"/>
      <c r="D38" s="144" t="s">
        <v>172</v>
      </c>
      <c r="E38" s="135" t="s">
        <v>142</v>
      </c>
      <c r="F38" s="136" t="s">
        <v>17</v>
      </c>
      <c r="G38" s="136" t="s">
        <v>129</v>
      </c>
      <c r="H38" s="136" t="s">
        <v>156</v>
      </c>
      <c r="I38" s="136" t="s">
        <v>157</v>
      </c>
      <c r="J38" s="136" t="s">
        <v>135</v>
      </c>
      <c r="K38" s="135" t="s">
        <v>53</v>
      </c>
      <c r="L38" s="135" t="s">
        <v>149</v>
      </c>
      <c r="M38" s="137" t="s">
        <v>155</v>
      </c>
      <c r="N38" s="154" t="s">
        <v>167</v>
      </c>
      <c r="O38" s="116"/>
      <c r="P38" s="118">
        <v>100</v>
      </c>
      <c r="Q38" s="118">
        <v>100</v>
      </c>
      <c r="R38" s="118">
        <v>100</v>
      </c>
      <c r="S38" s="118">
        <v>100</v>
      </c>
      <c r="T38" s="153">
        <v>11000</v>
      </c>
      <c r="U38" s="197">
        <v>1022.5</v>
      </c>
      <c r="V38" s="197">
        <f t="shared" si="3"/>
        <v>1022.5</v>
      </c>
      <c r="W38" s="197">
        <v>9625</v>
      </c>
      <c r="X38" s="153">
        <f t="shared" si="6"/>
        <v>9625</v>
      </c>
      <c r="Y38" s="243">
        <v>1245</v>
      </c>
      <c r="Z38" s="244"/>
      <c r="AA38" s="153">
        <f t="shared" si="9"/>
        <v>1245</v>
      </c>
      <c r="AB38" s="221">
        <v>930</v>
      </c>
      <c r="AC38" s="222"/>
      <c r="AD38" s="153">
        <f t="shared" si="10"/>
        <v>930</v>
      </c>
      <c r="AE38" s="243">
        <v>930</v>
      </c>
      <c r="AF38" s="244"/>
      <c r="AG38" s="227"/>
      <c r="AH38" s="223">
        <f t="shared" si="11"/>
        <v>930</v>
      </c>
    </row>
    <row r="39" spans="1:34" s="176" customFormat="1" ht="38.25">
      <c r="A39" s="272" t="s">
        <v>282</v>
      </c>
      <c r="B39" s="273"/>
      <c r="C39" s="43"/>
      <c r="D39" s="144" t="s">
        <v>173</v>
      </c>
      <c r="E39" s="135" t="s">
        <v>191</v>
      </c>
      <c r="F39" s="136" t="s">
        <v>17</v>
      </c>
      <c r="G39" s="136" t="s">
        <v>148</v>
      </c>
      <c r="H39" s="136" t="s">
        <v>79</v>
      </c>
      <c r="I39" s="136" t="s">
        <v>111</v>
      </c>
      <c r="J39" s="136" t="s">
        <v>18</v>
      </c>
      <c r="K39" s="135" t="s">
        <v>53</v>
      </c>
      <c r="L39" s="135" t="s">
        <v>149</v>
      </c>
      <c r="M39" s="137" t="s">
        <v>158</v>
      </c>
      <c r="N39" s="133" t="s">
        <v>192</v>
      </c>
      <c r="O39" s="116"/>
      <c r="P39" s="118">
        <v>55</v>
      </c>
      <c r="Q39" s="118">
        <v>55</v>
      </c>
      <c r="R39" s="118">
        <v>55</v>
      </c>
      <c r="S39" s="118">
        <v>55</v>
      </c>
      <c r="T39" s="153">
        <v>199</v>
      </c>
      <c r="U39" s="197">
        <v>140.5</v>
      </c>
      <c r="V39" s="197">
        <f t="shared" si="3"/>
        <v>77.275</v>
      </c>
      <c r="W39" s="197">
        <v>217.09</v>
      </c>
      <c r="X39" s="153">
        <f t="shared" si="6"/>
        <v>119.3995</v>
      </c>
      <c r="Y39" s="249">
        <v>144.36</v>
      </c>
      <c r="Z39" s="250"/>
      <c r="AA39" s="153">
        <f t="shared" si="9"/>
        <v>79.39800000000001</v>
      </c>
      <c r="AB39" s="249">
        <v>144.36</v>
      </c>
      <c r="AC39" s="250"/>
      <c r="AD39" s="153">
        <f t="shared" si="10"/>
        <v>79.39800000000001</v>
      </c>
      <c r="AE39" s="251">
        <v>144.36</v>
      </c>
      <c r="AF39" s="251"/>
      <c r="AG39" s="256"/>
      <c r="AH39" s="223">
        <f t="shared" si="11"/>
        <v>79.39800000000001</v>
      </c>
    </row>
    <row r="40" spans="1:34" s="176" customFormat="1" ht="38.25">
      <c r="A40" s="272" t="s">
        <v>283</v>
      </c>
      <c r="B40" s="273"/>
      <c r="C40" s="43"/>
      <c r="D40" s="144" t="s">
        <v>173</v>
      </c>
      <c r="E40" s="135" t="s">
        <v>191</v>
      </c>
      <c r="F40" s="136" t="s">
        <v>17</v>
      </c>
      <c r="G40" s="136" t="s">
        <v>148</v>
      </c>
      <c r="H40" s="136" t="s">
        <v>79</v>
      </c>
      <c r="I40" s="136" t="s">
        <v>119</v>
      </c>
      <c r="J40" s="136" t="s">
        <v>18</v>
      </c>
      <c r="K40" s="135" t="s">
        <v>53</v>
      </c>
      <c r="L40" s="135" t="s">
        <v>149</v>
      </c>
      <c r="M40" s="137" t="s">
        <v>159</v>
      </c>
      <c r="N40" s="133" t="s">
        <v>192</v>
      </c>
      <c r="O40" s="116"/>
      <c r="P40" s="118">
        <v>55</v>
      </c>
      <c r="Q40" s="118">
        <v>55</v>
      </c>
      <c r="R40" s="118">
        <v>55</v>
      </c>
      <c r="S40" s="118">
        <v>55</v>
      </c>
      <c r="T40" s="153">
        <v>56</v>
      </c>
      <c r="U40" s="197">
        <v>115.45</v>
      </c>
      <c r="V40" s="197">
        <f t="shared" si="3"/>
        <v>63.4975</v>
      </c>
      <c r="W40" s="197">
        <v>61.09</v>
      </c>
      <c r="X40" s="153">
        <f t="shared" si="6"/>
        <v>33.599500000000006</v>
      </c>
      <c r="Y40" s="249">
        <v>61.81</v>
      </c>
      <c r="Z40" s="250"/>
      <c r="AA40" s="153">
        <f t="shared" si="9"/>
        <v>33.9955</v>
      </c>
      <c r="AB40" s="249">
        <v>61.81</v>
      </c>
      <c r="AC40" s="250"/>
      <c r="AD40" s="153">
        <f t="shared" si="10"/>
        <v>33.9955</v>
      </c>
      <c r="AE40" s="251">
        <v>61.81</v>
      </c>
      <c r="AF40" s="251"/>
      <c r="AG40" s="256"/>
      <c r="AH40" s="223">
        <f t="shared" si="11"/>
        <v>33.9955</v>
      </c>
    </row>
    <row r="41" spans="1:34" s="176" customFormat="1" ht="38.25">
      <c r="A41" s="262" t="s">
        <v>284</v>
      </c>
      <c r="B41" s="263"/>
      <c r="C41" s="155"/>
      <c r="D41" s="156" t="s">
        <v>173</v>
      </c>
      <c r="E41" s="140" t="s">
        <v>191</v>
      </c>
      <c r="F41" s="141" t="s">
        <v>17</v>
      </c>
      <c r="G41" s="141" t="s">
        <v>148</v>
      </c>
      <c r="H41" s="141" t="s">
        <v>79</v>
      </c>
      <c r="I41" s="141" t="s">
        <v>209</v>
      </c>
      <c r="J41" s="141" t="s">
        <v>18</v>
      </c>
      <c r="K41" s="140" t="s">
        <v>53</v>
      </c>
      <c r="L41" s="140" t="s">
        <v>149</v>
      </c>
      <c r="M41" s="157" t="s">
        <v>208</v>
      </c>
      <c r="N41" s="158" t="s">
        <v>192</v>
      </c>
      <c r="O41" s="159"/>
      <c r="P41" s="160">
        <v>55</v>
      </c>
      <c r="Q41" s="160">
        <v>55</v>
      </c>
      <c r="R41" s="160">
        <v>55</v>
      </c>
      <c r="S41" s="160">
        <v>55</v>
      </c>
      <c r="T41" s="186">
        <v>649</v>
      </c>
      <c r="U41" s="198">
        <v>619.5</v>
      </c>
      <c r="V41" s="198">
        <f t="shared" si="3"/>
        <v>340.725</v>
      </c>
      <c r="W41" s="198">
        <v>708</v>
      </c>
      <c r="X41" s="186">
        <f t="shared" si="6"/>
        <v>389.4</v>
      </c>
      <c r="Y41" s="321">
        <v>824.72</v>
      </c>
      <c r="Z41" s="322"/>
      <c r="AA41" s="186">
        <f t="shared" si="9"/>
        <v>453.596</v>
      </c>
      <c r="AB41" s="321">
        <v>824.72</v>
      </c>
      <c r="AC41" s="322"/>
      <c r="AD41" s="186">
        <f t="shared" si="10"/>
        <v>453.596</v>
      </c>
      <c r="AE41" s="323">
        <v>824.72</v>
      </c>
      <c r="AF41" s="323"/>
      <c r="AG41" s="324"/>
      <c r="AH41" s="225">
        <f t="shared" si="11"/>
        <v>453.596</v>
      </c>
    </row>
    <row r="42" spans="1:34" s="176" customFormat="1" ht="38.25">
      <c r="A42" s="181" t="s">
        <v>285</v>
      </c>
      <c r="B42" s="181"/>
      <c r="C42" s="43"/>
      <c r="D42" s="156" t="s">
        <v>173</v>
      </c>
      <c r="E42" s="135" t="s">
        <v>191</v>
      </c>
      <c r="F42" s="136" t="s">
        <v>17</v>
      </c>
      <c r="G42" s="136" t="s">
        <v>148</v>
      </c>
      <c r="H42" s="136" t="s">
        <v>79</v>
      </c>
      <c r="I42" s="136" t="s">
        <v>140</v>
      </c>
      <c r="J42" s="136" t="s">
        <v>18</v>
      </c>
      <c r="K42" s="135" t="s">
        <v>53</v>
      </c>
      <c r="L42" s="135" t="s">
        <v>149</v>
      </c>
      <c r="M42" s="167" t="s">
        <v>236</v>
      </c>
      <c r="N42" s="158" t="s">
        <v>192</v>
      </c>
      <c r="O42" s="116"/>
      <c r="P42" s="118">
        <v>55</v>
      </c>
      <c r="Q42" s="118">
        <v>55</v>
      </c>
      <c r="R42" s="118">
        <v>55</v>
      </c>
      <c r="S42" s="118">
        <v>55</v>
      </c>
      <c r="T42" s="153">
        <v>6</v>
      </c>
      <c r="U42" s="197">
        <v>11.6</v>
      </c>
      <c r="V42" s="197">
        <f t="shared" si="3"/>
        <v>6.38</v>
      </c>
      <c r="W42" s="197">
        <v>6.54</v>
      </c>
      <c r="X42" s="153">
        <f t="shared" si="6"/>
        <v>3.597</v>
      </c>
      <c r="Y42" s="243">
        <v>0</v>
      </c>
      <c r="Z42" s="244"/>
      <c r="AA42" s="153">
        <f t="shared" si="9"/>
        <v>0</v>
      </c>
      <c r="AB42" s="221">
        <v>0</v>
      </c>
      <c r="AC42" s="222"/>
      <c r="AD42" s="186">
        <f t="shared" si="10"/>
        <v>0</v>
      </c>
      <c r="AE42" s="243">
        <v>0</v>
      </c>
      <c r="AF42" s="244"/>
      <c r="AG42" s="227"/>
      <c r="AH42" s="223">
        <v>0</v>
      </c>
    </row>
    <row r="43" spans="1:34" s="176" customFormat="1" ht="38.25">
      <c r="A43" s="182" t="s">
        <v>286</v>
      </c>
      <c r="B43" s="183"/>
      <c r="C43" s="171"/>
      <c r="D43" s="202" t="s">
        <v>198</v>
      </c>
      <c r="E43" s="138" t="s">
        <v>142</v>
      </c>
      <c r="F43" s="139" t="s">
        <v>17</v>
      </c>
      <c r="G43" s="139" t="s">
        <v>199</v>
      </c>
      <c r="H43" s="139" t="s">
        <v>200</v>
      </c>
      <c r="I43" s="139" t="s">
        <v>201</v>
      </c>
      <c r="J43" s="139" t="s">
        <v>135</v>
      </c>
      <c r="K43" s="138" t="s">
        <v>53</v>
      </c>
      <c r="L43" s="138" t="s">
        <v>202</v>
      </c>
      <c r="M43" s="172" t="s">
        <v>248</v>
      </c>
      <c r="N43" s="195" t="s">
        <v>167</v>
      </c>
      <c r="O43" s="173"/>
      <c r="P43" s="174">
        <v>100</v>
      </c>
      <c r="Q43" s="174">
        <v>100</v>
      </c>
      <c r="R43" s="174">
        <v>100</v>
      </c>
      <c r="S43" s="174">
        <v>100</v>
      </c>
      <c r="T43" s="191">
        <v>8581.1</v>
      </c>
      <c r="U43" s="175">
        <v>6330.8</v>
      </c>
      <c r="V43" s="175">
        <f t="shared" si="3"/>
        <v>6330.8</v>
      </c>
      <c r="W43" s="175">
        <v>9287.8</v>
      </c>
      <c r="X43" s="191">
        <f t="shared" si="6"/>
        <v>9287.8</v>
      </c>
      <c r="Y43" s="317">
        <v>13864</v>
      </c>
      <c r="Z43" s="318"/>
      <c r="AA43" s="191">
        <f t="shared" si="9"/>
        <v>13864</v>
      </c>
      <c r="AB43" s="175">
        <v>13864</v>
      </c>
      <c r="AC43" s="192"/>
      <c r="AD43" s="186">
        <f t="shared" si="10"/>
        <v>13864</v>
      </c>
      <c r="AE43" s="317">
        <v>13864</v>
      </c>
      <c r="AF43" s="318"/>
      <c r="AG43" s="216"/>
      <c r="AH43" s="235">
        <f t="shared" si="11"/>
        <v>13864</v>
      </c>
    </row>
    <row r="44" spans="1:34" s="176" customFormat="1" ht="63.75">
      <c r="A44" s="181" t="s">
        <v>287</v>
      </c>
      <c r="B44" s="181"/>
      <c r="C44" s="43"/>
      <c r="D44" s="166" t="s">
        <v>198</v>
      </c>
      <c r="E44" s="135" t="s">
        <v>244</v>
      </c>
      <c r="F44" s="136" t="s">
        <v>17</v>
      </c>
      <c r="G44" s="136" t="s">
        <v>199</v>
      </c>
      <c r="H44" s="136" t="s">
        <v>210</v>
      </c>
      <c r="I44" s="136" t="s">
        <v>201</v>
      </c>
      <c r="J44" s="136" t="s">
        <v>135</v>
      </c>
      <c r="K44" s="135" t="s">
        <v>53</v>
      </c>
      <c r="L44" s="135" t="s">
        <v>202</v>
      </c>
      <c r="M44" s="167" t="s">
        <v>247</v>
      </c>
      <c r="N44" s="154" t="s">
        <v>243</v>
      </c>
      <c r="O44" s="116"/>
      <c r="P44" s="118">
        <v>100</v>
      </c>
      <c r="Q44" s="118">
        <v>100</v>
      </c>
      <c r="R44" s="118">
        <v>100</v>
      </c>
      <c r="S44" s="118">
        <v>100</v>
      </c>
      <c r="T44" s="153">
        <v>100.9</v>
      </c>
      <c r="U44" s="197">
        <v>100.9</v>
      </c>
      <c r="V44" s="197">
        <f t="shared" si="3"/>
        <v>100.9</v>
      </c>
      <c r="W44" s="197">
        <v>109.2</v>
      </c>
      <c r="X44" s="153">
        <f t="shared" si="6"/>
        <v>109.2</v>
      </c>
      <c r="Y44" s="243">
        <v>0</v>
      </c>
      <c r="Z44" s="244"/>
      <c r="AA44" s="153">
        <f t="shared" si="9"/>
        <v>0</v>
      </c>
      <c r="AB44" s="221">
        <v>0</v>
      </c>
      <c r="AC44" s="222"/>
      <c r="AD44" s="153">
        <v>0</v>
      </c>
      <c r="AE44" s="243">
        <v>0</v>
      </c>
      <c r="AF44" s="244"/>
      <c r="AG44" s="227"/>
      <c r="AH44" s="223">
        <v>0</v>
      </c>
    </row>
    <row r="45" spans="1:34" s="176" customFormat="1" ht="55.5" customHeight="1">
      <c r="A45" s="200" t="s">
        <v>288</v>
      </c>
      <c r="B45" s="193"/>
      <c r="C45" s="161"/>
      <c r="D45" s="166" t="s">
        <v>198</v>
      </c>
      <c r="E45" s="147" t="s">
        <v>142</v>
      </c>
      <c r="F45" s="148" t="s">
        <v>17</v>
      </c>
      <c r="G45" s="148" t="s">
        <v>199</v>
      </c>
      <c r="H45" s="148" t="s">
        <v>210</v>
      </c>
      <c r="I45" s="148" t="s">
        <v>201</v>
      </c>
      <c r="J45" s="148" t="s">
        <v>135</v>
      </c>
      <c r="K45" s="147" t="s">
        <v>53</v>
      </c>
      <c r="L45" s="147" t="s">
        <v>202</v>
      </c>
      <c r="M45" s="167" t="s">
        <v>247</v>
      </c>
      <c r="N45" s="196" t="s">
        <v>167</v>
      </c>
      <c r="O45" s="117"/>
      <c r="P45" s="165">
        <v>100</v>
      </c>
      <c r="Q45" s="165">
        <v>100</v>
      </c>
      <c r="R45" s="165">
        <v>100</v>
      </c>
      <c r="S45" s="165">
        <v>100</v>
      </c>
      <c r="T45" s="190">
        <v>0</v>
      </c>
      <c r="U45" s="201">
        <v>653</v>
      </c>
      <c r="V45" s="201">
        <f t="shared" si="3"/>
        <v>653</v>
      </c>
      <c r="W45" s="201">
        <v>0</v>
      </c>
      <c r="X45" s="190">
        <f t="shared" si="6"/>
        <v>0</v>
      </c>
      <c r="Y45" s="243">
        <v>0</v>
      </c>
      <c r="Z45" s="244"/>
      <c r="AA45" s="190">
        <f t="shared" si="9"/>
        <v>0</v>
      </c>
      <c r="AB45" s="233">
        <v>0</v>
      </c>
      <c r="AC45" s="234"/>
      <c r="AD45" s="190">
        <v>0</v>
      </c>
      <c r="AE45" s="243">
        <v>0</v>
      </c>
      <c r="AF45" s="244"/>
      <c r="AG45" s="217"/>
      <c r="AH45" s="190">
        <v>0</v>
      </c>
    </row>
    <row r="46" spans="1:34" s="176" customFormat="1" ht="65.25" customHeight="1">
      <c r="A46" s="200" t="s">
        <v>289</v>
      </c>
      <c r="B46" s="193"/>
      <c r="C46" s="161"/>
      <c r="D46" s="162" t="s">
        <v>174</v>
      </c>
      <c r="E46" s="147" t="s">
        <v>146</v>
      </c>
      <c r="F46" s="148" t="s">
        <v>17</v>
      </c>
      <c r="G46" s="148" t="s">
        <v>154</v>
      </c>
      <c r="H46" s="148" t="s">
        <v>79</v>
      </c>
      <c r="I46" s="148" t="s">
        <v>125</v>
      </c>
      <c r="J46" s="148" t="s">
        <v>135</v>
      </c>
      <c r="K46" s="147" t="s">
        <v>53</v>
      </c>
      <c r="L46" s="147" t="s">
        <v>161</v>
      </c>
      <c r="M46" s="163" t="s">
        <v>249</v>
      </c>
      <c r="N46" s="164" t="s">
        <v>317</v>
      </c>
      <c r="O46" s="117"/>
      <c r="P46" s="165">
        <v>100</v>
      </c>
      <c r="Q46" s="165">
        <v>100</v>
      </c>
      <c r="R46" s="165">
        <v>100</v>
      </c>
      <c r="S46" s="165">
        <v>100</v>
      </c>
      <c r="T46" s="190">
        <v>0</v>
      </c>
      <c r="U46" s="201">
        <v>2012.6</v>
      </c>
      <c r="V46" s="201">
        <f t="shared" si="3"/>
        <v>2012.6</v>
      </c>
      <c r="W46" s="201">
        <v>0</v>
      </c>
      <c r="X46" s="190">
        <f t="shared" si="6"/>
        <v>0</v>
      </c>
      <c r="Y46" s="243">
        <v>0</v>
      </c>
      <c r="Z46" s="244"/>
      <c r="AA46" s="190">
        <f t="shared" si="9"/>
        <v>0</v>
      </c>
      <c r="AB46" s="233">
        <v>0</v>
      </c>
      <c r="AC46" s="234"/>
      <c r="AD46" s="190">
        <v>0</v>
      </c>
      <c r="AE46" s="243">
        <v>0</v>
      </c>
      <c r="AF46" s="244"/>
      <c r="AG46" s="217"/>
      <c r="AH46" s="190">
        <v>0</v>
      </c>
    </row>
    <row r="47" spans="1:34" s="176" customFormat="1" ht="104.25" customHeight="1">
      <c r="A47" s="200" t="s">
        <v>290</v>
      </c>
      <c r="B47" s="184"/>
      <c r="C47" s="161"/>
      <c r="D47" s="162" t="s">
        <v>174</v>
      </c>
      <c r="E47" s="147" t="s">
        <v>146</v>
      </c>
      <c r="F47" s="148" t="s">
        <v>17</v>
      </c>
      <c r="G47" s="148" t="s">
        <v>154</v>
      </c>
      <c r="H47" s="148" t="s">
        <v>81</v>
      </c>
      <c r="I47" s="148" t="s">
        <v>160</v>
      </c>
      <c r="J47" s="148" t="s">
        <v>135</v>
      </c>
      <c r="K47" s="147" t="s">
        <v>53</v>
      </c>
      <c r="L47" s="147" t="s">
        <v>161</v>
      </c>
      <c r="M47" s="163" t="s">
        <v>216</v>
      </c>
      <c r="N47" s="164" t="s">
        <v>317</v>
      </c>
      <c r="O47" s="117"/>
      <c r="P47" s="165">
        <v>100</v>
      </c>
      <c r="Q47" s="165">
        <v>100</v>
      </c>
      <c r="R47" s="165">
        <v>100</v>
      </c>
      <c r="S47" s="165">
        <v>100</v>
      </c>
      <c r="T47" s="190">
        <v>44122.8</v>
      </c>
      <c r="U47" s="201">
        <v>28348.4</v>
      </c>
      <c r="V47" s="201">
        <f t="shared" si="3"/>
        <v>28348.4</v>
      </c>
      <c r="W47" s="201">
        <v>35374.9</v>
      </c>
      <c r="X47" s="190">
        <f t="shared" si="6"/>
        <v>35374.9</v>
      </c>
      <c r="Y47" s="243">
        <v>24700</v>
      </c>
      <c r="Z47" s="244"/>
      <c r="AA47" s="190">
        <f t="shared" si="9"/>
        <v>24700</v>
      </c>
      <c r="AB47" s="233">
        <v>5000</v>
      </c>
      <c r="AC47" s="234"/>
      <c r="AD47" s="190">
        <f t="shared" si="10"/>
        <v>5000</v>
      </c>
      <c r="AE47" s="243">
        <v>3000</v>
      </c>
      <c r="AF47" s="244"/>
      <c r="AG47" s="224"/>
      <c r="AH47" s="232">
        <v>3000</v>
      </c>
    </row>
    <row r="48" spans="1:34" s="42" customFormat="1" ht="67.5" customHeight="1">
      <c r="A48" s="272" t="s">
        <v>291</v>
      </c>
      <c r="B48" s="273"/>
      <c r="C48" s="43"/>
      <c r="D48" s="144" t="s">
        <v>174</v>
      </c>
      <c r="E48" s="135" t="s">
        <v>146</v>
      </c>
      <c r="F48" s="136" t="s">
        <v>17</v>
      </c>
      <c r="G48" s="136" t="s">
        <v>154</v>
      </c>
      <c r="H48" s="136" t="s">
        <v>137</v>
      </c>
      <c r="I48" s="136" t="s">
        <v>148</v>
      </c>
      <c r="J48" s="136" t="s">
        <v>135</v>
      </c>
      <c r="K48" s="135" t="s">
        <v>53</v>
      </c>
      <c r="L48" s="135" t="s">
        <v>163</v>
      </c>
      <c r="M48" s="137" t="s">
        <v>162</v>
      </c>
      <c r="N48" s="133" t="s">
        <v>317</v>
      </c>
      <c r="O48" s="116"/>
      <c r="P48" s="118">
        <v>100</v>
      </c>
      <c r="Q48" s="118">
        <v>100</v>
      </c>
      <c r="R48" s="118">
        <v>100</v>
      </c>
      <c r="S48" s="118">
        <v>100</v>
      </c>
      <c r="T48" s="153">
        <v>6876.7</v>
      </c>
      <c r="U48" s="197">
        <v>7276.7</v>
      </c>
      <c r="V48" s="197">
        <f t="shared" si="3"/>
        <v>7276.7</v>
      </c>
      <c r="W48" s="197">
        <v>5515.1</v>
      </c>
      <c r="X48" s="153">
        <f t="shared" si="6"/>
        <v>5515.1</v>
      </c>
      <c r="Y48" s="243">
        <v>5000</v>
      </c>
      <c r="Z48" s="244"/>
      <c r="AA48" s="153">
        <f t="shared" si="9"/>
        <v>5000</v>
      </c>
      <c r="AB48" s="243">
        <v>5000</v>
      </c>
      <c r="AC48" s="244"/>
      <c r="AD48" s="153">
        <f t="shared" si="10"/>
        <v>5000</v>
      </c>
      <c r="AE48" s="256">
        <v>3000</v>
      </c>
      <c r="AF48" s="325"/>
      <c r="AG48" s="325"/>
      <c r="AH48" s="223">
        <f>S48*AE48/100</f>
        <v>3000</v>
      </c>
    </row>
    <row r="49" spans="1:34" s="42" customFormat="1" ht="75.75" customHeight="1">
      <c r="A49" s="199" t="s">
        <v>293</v>
      </c>
      <c r="B49" s="180"/>
      <c r="C49" s="43"/>
      <c r="D49" s="144" t="s">
        <v>175</v>
      </c>
      <c r="E49" s="135" t="s">
        <v>110</v>
      </c>
      <c r="F49" s="136" t="s">
        <v>17</v>
      </c>
      <c r="G49" s="136" t="s">
        <v>164</v>
      </c>
      <c r="H49" s="136" t="s">
        <v>82</v>
      </c>
      <c r="I49" s="136" t="s">
        <v>111</v>
      </c>
      <c r="J49" s="136" t="s">
        <v>18</v>
      </c>
      <c r="K49" s="135" t="s">
        <v>53</v>
      </c>
      <c r="L49" s="135" t="s">
        <v>165</v>
      </c>
      <c r="M49" s="137" t="s">
        <v>233</v>
      </c>
      <c r="N49" s="154" t="s">
        <v>182</v>
      </c>
      <c r="O49" s="116"/>
      <c r="P49" s="118">
        <v>50</v>
      </c>
      <c r="Q49" s="118">
        <v>50</v>
      </c>
      <c r="R49" s="118">
        <v>50</v>
      </c>
      <c r="S49" s="118">
        <v>50</v>
      </c>
      <c r="T49" s="153">
        <v>405.5</v>
      </c>
      <c r="U49" s="197">
        <v>311.8</v>
      </c>
      <c r="V49" s="197">
        <f t="shared" si="3"/>
        <v>155.9</v>
      </c>
      <c r="W49" s="197">
        <v>303.2</v>
      </c>
      <c r="X49" s="153">
        <f t="shared" si="6"/>
        <v>151.6</v>
      </c>
      <c r="Y49" s="243">
        <v>0</v>
      </c>
      <c r="Z49" s="244"/>
      <c r="AA49" s="153">
        <f t="shared" si="9"/>
        <v>0</v>
      </c>
      <c r="AB49" s="218">
        <v>0</v>
      </c>
      <c r="AC49" s="219"/>
      <c r="AD49" s="153">
        <f t="shared" si="10"/>
        <v>0</v>
      </c>
      <c r="AE49" s="218"/>
      <c r="AF49" s="220">
        <v>0</v>
      </c>
      <c r="AG49" s="236"/>
      <c r="AH49" s="223">
        <v>0</v>
      </c>
    </row>
    <row r="50" spans="1:34" s="42" customFormat="1" ht="60" customHeight="1">
      <c r="A50" s="199" t="s">
        <v>292</v>
      </c>
      <c r="B50" s="180"/>
      <c r="C50" s="43"/>
      <c r="D50" s="144" t="s">
        <v>175</v>
      </c>
      <c r="E50" s="135" t="s">
        <v>110</v>
      </c>
      <c r="F50" s="136" t="s">
        <v>17</v>
      </c>
      <c r="G50" s="136" t="s">
        <v>164</v>
      </c>
      <c r="H50" s="136" t="s">
        <v>82</v>
      </c>
      <c r="I50" s="136" t="s">
        <v>119</v>
      </c>
      <c r="J50" s="136" t="s">
        <v>18</v>
      </c>
      <c r="K50" s="135" t="s">
        <v>53</v>
      </c>
      <c r="L50" s="135" t="s">
        <v>165</v>
      </c>
      <c r="M50" s="137" t="s">
        <v>234</v>
      </c>
      <c r="N50" s="154" t="s">
        <v>182</v>
      </c>
      <c r="O50" s="116"/>
      <c r="P50" s="118">
        <v>50</v>
      </c>
      <c r="Q50" s="118">
        <v>50</v>
      </c>
      <c r="R50" s="118">
        <v>50</v>
      </c>
      <c r="S50" s="118">
        <v>50</v>
      </c>
      <c r="T50" s="153">
        <v>31.2</v>
      </c>
      <c r="U50" s="197">
        <v>10</v>
      </c>
      <c r="V50" s="197">
        <f t="shared" si="3"/>
        <v>5</v>
      </c>
      <c r="W50" s="197">
        <v>58.2</v>
      </c>
      <c r="X50" s="153">
        <f t="shared" si="6"/>
        <v>29.1</v>
      </c>
      <c r="Y50" s="243">
        <v>0</v>
      </c>
      <c r="Z50" s="244"/>
      <c r="AA50" s="153">
        <v>0</v>
      </c>
      <c r="AB50" s="218">
        <v>0</v>
      </c>
      <c r="AC50" s="219"/>
      <c r="AD50" s="153">
        <f t="shared" si="10"/>
        <v>0</v>
      </c>
      <c r="AE50" s="243">
        <v>0</v>
      </c>
      <c r="AF50" s="259"/>
      <c r="AG50" s="236"/>
      <c r="AH50" s="223">
        <v>0</v>
      </c>
    </row>
    <row r="51" spans="1:34" s="42" customFormat="1" ht="61.5" customHeight="1">
      <c r="A51" s="199" t="s">
        <v>294</v>
      </c>
      <c r="B51" s="180"/>
      <c r="C51" s="43"/>
      <c r="D51" s="144" t="s">
        <v>175</v>
      </c>
      <c r="E51" s="135" t="s">
        <v>110</v>
      </c>
      <c r="F51" s="136" t="s">
        <v>17</v>
      </c>
      <c r="G51" s="136" t="s">
        <v>164</v>
      </c>
      <c r="H51" s="136" t="s">
        <v>137</v>
      </c>
      <c r="I51" s="136" t="s">
        <v>114</v>
      </c>
      <c r="J51" s="136" t="s">
        <v>18</v>
      </c>
      <c r="K51" s="135" t="s">
        <v>53</v>
      </c>
      <c r="L51" s="135" t="s">
        <v>165</v>
      </c>
      <c r="M51" s="137" t="s">
        <v>235</v>
      </c>
      <c r="N51" s="154" t="s">
        <v>182</v>
      </c>
      <c r="O51" s="116"/>
      <c r="P51" s="118">
        <v>100</v>
      </c>
      <c r="Q51" s="118">
        <v>100</v>
      </c>
      <c r="R51" s="118">
        <v>100</v>
      </c>
      <c r="S51" s="118">
        <v>100</v>
      </c>
      <c r="T51" s="153">
        <v>162.3</v>
      </c>
      <c r="U51" s="197">
        <v>12</v>
      </c>
      <c r="V51" s="197">
        <f t="shared" si="3"/>
        <v>12</v>
      </c>
      <c r="W51" s="197">
        <v>392.1</v>
      </c>
      <c r="X51" s="153">
        <f t="shared" si="6"/>
        <v>392.1</v>
      </c>
      <c r="Y51" s="243">
        <v>0</v>
      </c>
      <c r="Z51" s="244"/>
      <c r="AA51" s="153">
        <v>0</v>
      </c>
      <c r="AB51" s="218">
        <v>0</v>
      </c>
      <c r="AC51" s="219"/>
      <c r="AD51" s="153">
        <f t="shared" si="10"/>
        <v>0</v>
      </c>
      <c r="AE51" s="243">
        <v>0</v>
      </c>
      <c r="AF51" s="259"/>
      <c r="AG51" s="236"/>
      <c r="AH51" s="223">
        <v>0</v>
      </c>
    </row>
    <row r="52" spans="1:34" s="42" customFormat="1" ht="44.25" customHeight="1">
      <c r="A52" s="199" t="s">
        <v>295</v>
      </c>
      <c r="B52" s="194"/>
      <c r="C52" s="43"/>
      <c r="D52" s="144" t="s">
        <v>175</v>
      </c>
      <c r="E52" s="135" t="s">
        <v>258</v>
      </c>
      <c r="F52" s="136" t="s">
        <v>17</v>
      </c>
      <c r="G52" s="136" t="s">
        <v>164</v>
      </c>
      <c r="H52" s="136" t="s">
        <v>194</v>
      </c>
      <c r="I52" s="136" t="s">
        <v>125</v>
      </c>
      <c r="J52" s="136" t="s">
        <v>135</v>
      </c>
      <c r="K52" s="135" t="s">
        <v>53</v>
      </c>
      <c r="L52" s="135" t="s">
        <v>165</v>
      </c>
      <c r="M52" s="137" t="s">
        <v>259</v>
      </c>
      <c r="N52" s="154" t="s">
        <v>260</v>
      </c>
      <c r="O52" s="116"/>
      <c r="P52" s="118">
        <v>100</v>
      </c>
      <c r="Q52" s="118">
        <v>100</v>
      </c>
      <c r="R52" s="118">
        <v>100</v>
      </c>
      <c r="S52" s="118">
        <v>100</v>
      </c>
      <c r="T52" s="153">
        <v>0</v>
      </c>
      <c r="U52" s="197">
        <v>5</v>
      </c>
      <c r="V52" s="197">
        <v>5</v>
      </c>
      <c r="W52" s="197">
        <v>0</v>
      </c>
      <c r="X52" s="190">
        <f t="shared" si="6"/>
        <v>0</v>
      </c>
      <c r="Y52" s="243">
        <v>0</v>
      </c>
      <c r="Z52" s="244"/>
      <c r="AA52" s="153">
        <v>0</v>
      </c>
      <c r="AB52" s="218">
        <v>0</v>
      </c>
      <c r="AC52" s="219"/>
      <c r="AD52" s="153">
        <f t="shared" si="10"/>
        <v>0</v>
      </c>
      <c r="AE52" s="218"/>
      <c r="AF52" s="220">
        <v>0</v>
      </c>
      <c r="AG52" s="236"/>
      <c r="AH52" s="223">
        <v>0</v>
      </c>
    </row>
    <row r="53" spans="1:34" s="42" customFormat="1" ht="58.5" customHeight="1">
      <c r="A53" s="199" t="s">
        <v>296</v>
      </c>
      <c r="B53" s="194"/>
      <c r="C53" s="43"/>
      <c r="D53" s="144" t="s">
        <v>175</v>
      </c>
      <c r="E53" s="135" t="s">
        <v>251</v>
      </c>
      <c r="F53" s="136" t="s">
        <v>17</v>
      </c>
      <c r="G53" s="136" t="s">
        <v>164</v>
      </c>
      <c r="H53" s="136" t="s">
        <v>252</v>
      </c>
      <c r="I53" s="136" t="s">
        <v>127</v>
      </c>
      <c r="J53" s="136" t="s">
        <v>18</v>
      </c>
      <c r="K53" s="135" t="s">
        <v>53</v>
      </c>
      <c r="L53" s="135" t="s">
        <v>165</v>
      </c>
      <c r="M53" s="137" t="s">
        <v>253</v>
      </c>
      <c r="N53" s="154" t="s">
        <v>262</v>
      </c>
      <c r="O53" s="116"/>
      <c r="P53" s="120">
        <v>100</v>
      </c>
      <c r="Q53" s="120">
        <v>100</v>
      </c>
      <c r="R53" s="120">
        <v>100</v>
      </c>
      <c r="S53" s="120">
        <v>100</v>
      </c>
      <c r="T53" s="153">
        <v>0</v>
      </c>
      <c r="U53" s="153">
        <v>60</v>
      </c>
      <c r="V53" s="197">
        <f t="shared" si="3"/>
        <v>60</v>
      </c>
      <c r="W53" s="197">
        <v>0</v>
      </c>
      <c r="X53" s="190">
        <f t="shared" si="6"/>
        <v>0</v>
      </c>
      <c r="Y53" s="243">
        <v>0</v>
      </c>
      <c r="Z53" s="244"/>
      <c r="AA53" s="153">
        <v>0</v>
      </c>
      <c r="AB53" s="218">
        <v>0</v>
      </c>
      <c r="AC53" s="219"/>
      <c r="AD53" s="153">
        <f t="shared" si="10"/>
        <v>0</v>
      </c>
      <c r="AE53" s="218"/>
      <c r="AF53" s="220">
        <v>0</v>
      </c>
      <c r="AG53" s="236"/>
      <c r="AH53" s="223">
        <v>0</v>
      </c>
    </row>
    <row r="54" spans="1:34" s="42" customFormat="1" ht="71.25" customHeight="1">
      <c r="A54" s="199" t="s">
        <v>297</v>
      </c>
      <c r="B54" s="194"/>
      <c r="C54" s="43"/>
      <c r="D54" s="144" t="s">
        <v>175</v>
      </c>
      <c r="E54" s="135" t="s">
        <v>142</v>
      </c>
      <c r="F54" s="136" t="s">
        <v>17</v>
      </c>
      <c r="G54" s="136" t="s">
        <v>164</v>
      </c>
      <c r="H54" s="136" t="s">
        <v>255</v>
      </c>
      <c r="I54" s="136" t="s">
        <v>125</v>
      </c>
      <c r="J54" s="136" t="s">
        <v>135</v>
      </c>
      <c r="K54" s="135" t="s">
        <v>53</v>
      </c>
      <c r="L54" s="135" t="s">
        <v>165</v>
      </c>
      <c r="M54" s="137" t="s">
        <v>254</v>
      </c>
      <c r="N54" s="154" t="s">
        <v>167</v>
      </c>
      <c r="O54" s="116"/>
      <c r="P54" s="120">
        <v>100</v>
      </c>
      <c r="Q54" s="120">
        <v>100</v>
      </c>
      <c r="R54" s="120">
        <v>100</v>
      </c>
      <c r="S54" s="120">
        <v>100</v>
      </c>
      <c r="T54" s="153">
        <v>0</v>
      </c>
      <c r="U54" s="153">
        <v>58.2</v>
      </c>
      <c r="V54" s="197">
        <f t="shared" si="3"/>
        <v>58.2</v>
      </c>
      <c r="W54" s="197">
        <v>0</v>
      </c>
      <c r="X54" s="190">
        <f t="shared" si="6"/>
        <v>0</v>
      </c>
      <c r="Y54" s="243">
        <v>0</v>
      </c>
      <c r="Z54" s="244"/>
      <c r="AA54" s="153">
        <v>0</v>
      </c>
      <c r="AB54" s="218">
        <v>0</v>
      </c>
      <c r="AC54" s="219"/>
      <c r="AD54" s="153">
        <f t="shared" si="10"/>
        <v>0</v>
      </c>
      <c r="AE54" s="243">
        <v>0</v>
      </c>
      <c r="AF54" s="259"/>
      <c r="AG54" s="236"/>
      <c r="AH54" s="223">
        <v>0</v>
      </c>
    </row>
    <row r="55" spans="1:34" s="42" customFormat="1" ht="74.25" customHeight="1">
      <c r="A55" s="199" t="s">
        <v>298</v>
      </c>
      <c r="B55" s="194"/>
      <c r="C55" s="43"/>
      <c r="D55" s="144" t="s">
        <v>175</v>
      </c>
      <c r="E55" s="135" t="s">
        <v>256</v>
      </c>
      <c r="F55" s="136" t="s">
        <v>17</v>
      </c>
      <c r="G55" s="136" t="s">
        <v>164</v>
      </c>
      <c r="H55" s="136" t="s">
        <v>255</v>
      </c>
      <c r="I55" s="136" t="s">
        <v>125</v>
      </c>
      <c r="J55" s="136" t="s">
        <v>135</v>
      </c>
      <c r="K55" s="135" t="s">
        <v>53</v>
      </c>
      <c r="L55" s="135" t="s">
        <v>165</v>
      </c>
      <c r="M55" s="137" t="s">
        <v>254</v>
      </c>
      <c r="N55" s="154" t="s">
        <v>261</v>
      </c>
      <c r="O55" s="116"/>
      <c r="P55" s="118">
        <v>100</v>
      </c>
      <c r="Q55" s="118">
        <v>100</v>
      </c>
      <c r="R55" s="118">
        <v>100</v>
      </c>
      <c r="S55" s="118">
        <v>100</v>
      </c>
      <c r="T55" s="153">
        <v>0</v>
      </c>
      <c r="U55" s="153">
        <v>35</v>
      </c>
      <c r="V55" s="153">
        <v>35</v>
      </c>
      <c r="W55" s="197">
        <v>0</v>
      </c>
      <c r="X55" s="190">
        <f t="shared" si="6"/>
        <v>0</v>
      </c>
      <c r="Y55" s="243">
        <v>0</v>
      </c>
      <c r="Z55" s="244"/>
      <c r="AA55" s="153">
        <v>0</v>
      </c>
      <c r="AB55" s="218">
        <v>0</v>
      </c>
      <c r="AC55" s="219"/>
      <c r="AD55" s="153">
        <f t="shared" si="10"/>
        <v>0</v>
      </c>
      <c r="AE55" s="243">
        <v>0</v>
      </c>
      <c r="AF55" s="259"/>
      <c r="AG55" s="236"/>
      <c r="AH55" s="223">
        <v>0</v>
      </c>
    </row>
    <row r="56" spans="1:34" s="42" customFormat="1" ht="74.25" customHeight="1">
      <c r="A56" s="199" t="s">
        <v>299</v>
      </c>
      <c r="B56" s="194"/>
      <c r="C56" s="43"/>
      <c r="D56" s="144" t="s">
        <v>175</v>
      </c>
      <c r="E56" s="135" t="s">
        <v>257</v>
      </c>
      <c r="F56" s="136" t="s">
        <v>17</v>
      </c>
      <c r="G56" s="136" t="s">
        <v>164</v>
      </c>
      <c r="H56" s="136" t="s">
        <v>255</v>
      </c>
      <c r="I56" s="136" t="s">
        <v>125</v>
      </c>
      <c r="J56" s="136" t="s">
        <v>135</v>
      </c>
      <c r="K56" s="135" t="s">
        <v>53</v>
      </c>
      <c r="L56" s="135" t="s">
        <v>165</v>
      </c>
      <c r="M56" s="137" t="s">
        <v>254</v>
      </c>
      <c r="N56" s="154" t="s">
        <v>263</v>
      </c>
      <c r="O56" s="116"/>
      <c r="P56" s="118">
        <v>100</v>
      </c>
      <c r="Q56" s="118">
        <v>100</v>
      </c>
      <c r="R56" s="118">
        <v>100</v>
      </c>
      <c r="S56" s="118">
        <v>100</v>
      </c>
      <c r="T56" s="153">
        <v>0</v>
      </c>
      <c r="U56" s="153">
        <v>3</v>
      </c>
      <c r="V56" s="153">
        <v>3</v>
      </c>
      <c r="W56" s="197">
        <v>0</v>
      </c>
      <c r="X56" s="190">
        <f t="shared" si="6"/>
        <v>0</v>
      </c>
      <c r="Y56" s="243">
        <v>0</v>
      </c>
      <c r="Z56" s="244"/>
      <c r="AA56" s="153">
        <v>0</v>
      </c>
      <c r="AB56" s="218">
        <v>0</v>
      </c>
      <c r="AC56" s="219"/>
      <c r="AD56" s="153">
        <f t="shared" si="10"/>
        <v>0</v>
      </c>
      <c r="AE56" s="218"/>
      <c r="AF56" s="220">
        <v>0</v>
      </c>
      <c r="AG56" s="236"/>
      <c r="AH56" s="223">
        <v>0</v>
      </c>
    </row>
    <row r="57" spans="1:34" s="42" customFormat="1" ht="72" customHeight="1">
      <c r="A57" s="199" t="s">
        <v>300</v>
      </c>
      <c r="B57" s="194"/>
      <c r="C57" s="43"/>
      <c r="D57" s="144" t="s">
        <v>175</v>
      </c>
      <c r="E57" s="135" t="s">
        <v>194</v>
      </c>
      <c r="F57" s="136" t="s">
        <v>17</v>
      </c>
      <c r="G57" s="136" t="s">
        <v>164</v>
      </c>
      <c r="H57" s="136" t="s">
        <v>163</v>
      </c>
      <c r="I57" s="136" t="s">
        <v>114</v>
      </c>
      <c r="J57" s="136" t="s">
        <v>18</v>
      </c>
      <c r="K57" s="135" t="s">
        <v>53</v>
      </c>
      <c r="L57" s="135" t="s">
        <v>165</v>
      </c>
      <c r="M57" s="137" t="s">
        <v>265</v>
      </c>
      <c r="N57" s="154" t="s">
        <v>264</v>
      </c>
      <c r="O57" s="116"/>
      <c r="P57" s="118">
        <v>100</v>
      </c>
      <c r="Q57" s="118">
        <v>100</v>
      </c>
      <c r="R57" s="118">
        <v>100</v>
      </c>
      <c r="S57" s="118">
        <v>100</v>
      </c>
      <c r="T57" s="153">
        <v>0</v>
      </c>
      <c r="U57" s="153">
        <v>10.4</v>
      </c>
      <c r="V57" s="153">
        <v>10.4</v>
      </c>
      <c r="W57" s="197">
        <v>0</v>
      </c>
      <c r="X57" s="190">
        <f t="shared" si="6"/>
        <v>0</v>
      </c>
      <c r="Y57" s="243">
        <v>0</v>
      </c>
      <c r="Z57" s="244"/>
      <c r="AA57" s="153">
        <v>0</v>
      </c>
      <c r="AB57" s="218">
        <v>0</v>
      </c>
      <c r="AC57" s="219"/>
      <c r="AD57" s="153">
        <f t="shared" si="10"/>
        <v>0</v>
      </c>
      <c r="AE57" s="243">
        <v>0</v>
      </c>
      <c r="AF57" s="259"/>
      <c r="AG57" s="220"/>
      <c r="AH57" s="153">
        <v>0</v>
      </c>
    </row>
    <row r="58" spans="1:34" s="42" customFormat="1" ht="50.25" customHeight="1">
      <c r="A58" s="199" t="s">
        <v>301</v>
      </c>
      <c r="B58" s="180"/>
      <c r="C58" s="43"/>
      <c r="D58" s="144" t="s">
        <v>175</v>
      </c>
      <c r="E58" s="135" t="s">
        <v>142</v>
      </c>
      <c r="F58" s="136" t="s">
        <v>17</v>
      </c>
      <c r="G58" s="136" t="s">
        <v>164</v>
      </c>
      <c r="H58" s="136" t="s">
        <v>83</v>
      </c>
      <c r="I58" s="136" t="s">
        <v>125</v>
      </c>
      <c r="J58" s="136" t="s">
        <v>135</v>
      </c>
      <c r="K58" s="135" t="s">
        <v>53</v>
      </c>
      <c r="L58" s="135" t="s">
        <v>165</v>
      </c>
      <c r="M58" s="137" t="s">
        <v>166</v>
      </c>
      <c r="N58" s="154" t="s">
        <v>167</v>
      </c>
      <c r="O58" s="116"/>
      <c r="P58" s="118">
        <v>100</v>
      </c>
      <c r="Q58" s="118">
        <v>100</v>
      </c>
      <c r="R58" s="118">
        <v>100</v>
      </c>
      <c r="S58" s="118">
        <v>100</v>
      </c>
      <c r="T58" s="153">
        <v>165.68</v>
      </c>
      <c r="U58" s="197">
        <v>215.51</v>
      </c>
      <c r="V58" s="197">
        <f t="shared" si="3"/>
        <v>215.51</v>
      </c>
      <c r="W58" s="197">
        <v>154.7</v>
      </c>
      <c r="X58" s="190">
        <f t="shared" si="6"/>
        <v>154.7</v>
      </c>
      <c r="Y58" s="243">
        <v>0</v>
      </c>
      <c r="Z58" s="244"/>
      <c r="AA58" s="153">
        <v>0</v>
      </c>
      <c r="AB58" s="218">
        <v>0</v>
      </c>
      <c r="AC58" s="219"/>
      <c r="AD58" s="153">
        <f t="shared" si="10"/>
        <v>0</v>
      </c>
      <c r="AE58" s="243">
        <v>0</v>
      </c>
      <c r="AF58" s="259"/>
      <c r="AG58" s="236"/>
      <c r="AH58" s="223">
        <v>0</v>
      </c>
    </row>
    <row r="59" spans="1:34" s="42" customFormat="1" ht="66" customHeight="1">
      <c r="A59" s="199" t="s">
        <v>302</v>
      </c>
      <c r="B59" s="180"/>
      <c r="C59" s="43"/>
      <c r="D59" s="144" t="s">
        <v>175</v>
      </c>
      <c r="E59" s="135" t="s">
        <v>210</v>
      </c>
      <c r="F59" s="136" t="s">
        <v>17</v>
      </c>
      <c r="G59" s="136" t="s">
        <v>164</v>
      </c>
      <c r="H59" s="136" t="s">
        <v>83</v>
      </c>
      <c r="I59" s="136" t="s">
        <v>125</v>
      </c>
      <c r="J59" s="136" t="s">
        <v>135</v>
      </c>
      <c r="K59" s="135" t="s">
        <v>53</v>
      </c>
      <c r="L59" s="135" t="s">
        <v>165</v>
      </c>
      <c r="M59" s="137" t="s">
        <v>166</v>
      </c>
      <c r="N59" s="154" t="s">
        <v>213</v>
      </c>
      <c r="O59" s="116"/>
      <c r="P59" s="118">
        <v>100</v>
      </c>
      <c r="Q59" s="118">
        <v>100</v>
      </c>
      <c r="R59" s="118">
        <v>100</v>
      </c>
      <c r="S59" s="118">
        <v>100</v>
      </c>
      <c r="T59" s="153">
        <v>9545</v>
      </c>
      <c r="U59" s="197">
        <v>7730.2</v>
      </c>
      <c r="V59" s="197">
        <f t="shared" si="3"/>
        <v>7730.2</v>
      </c>
      <c r="W59" s="197">
        <v>8915</v>
      </c>
      <c r="X59" s="153">
        <f t="shared" si="6"/>
        <v>8915</v>
      </c>
      <c r="Y59" s="243">
        <v>0</v>
      </c>
      <c r="Z59" s="244"/>
      <c r="AA59" s="153">
        <v>0</v>
      </c>
      <c r="AB59" s="218">
        <v>0</v>
      </c>
      <c r="AC59" s="219"/>
      <c r="AD59" s="153">
        <f t="shared" si="10"/>
        <v>0</v>
      </c>
      <c r="AE59" s="243">
        <v>0</v>
      </c>
      <c r="AF59" s="259"/>
      <c r="AG59" s="236"/>
      <c r="AH59" s="223">
        <v>0</v>
      </c>
    </row>
    <row r="60" spans="1:34" s="42" customFormat="1" ht="53.25" customHeight="1">
      <c r="A60" s="199" t="s">
        <v>303</v>
      </c>
      <c r="B60" s="180"/>
      <c r="C60" s="43"/>
      <c r="D60" s="144" t="s">
        <v>175</v>
      </c>
      <c r="E60" s="135" t="s">
        <v>194</v>
      </c>
      <c r="F60" s="136" t="s">
        <v>17</v>
      </c>
      <c r="G60" s="136" t="s">
        <v>164</v>
      </c>
      <c r="H60" s="136" t="s">
        <v>83</v>
      </c>
      <c r="I60" s="136" t="s">
        <v>125</v>
      </c>
      <c r="J60" s="136" t="s">
        <v>135</v>
      </c>
      <c r="K60" s="135" t="s">
        <v>53</v>
      </c>
      <c r="L60" s="135" t="s">
        <v>165</v>
      </c>
      <c r="M60" s="137" t="s">
        <v>166</v>
      </c>
      <c r="N60" s="154" t="s">
        <v>212</v>
      </c>
      <c r="O60" s="116"/>
      <c r="P60" s="118">
        <v>100</v>
      </c>
      <c r="Q60" s="118">
        <v>100</v>
      </c>
      <c r="R60" s="118">
        <v>100</v>
      </c>
      <c r="S60" s="118">
        <v>100</v>
      </c>
      <c r="T60" s="153">
        <v>22882</v>
      </c>
      <c r="U60" s="197">
        <v>16181.2</v>
      </c>
      <c r="V60" s="197">
        <f t="shared" si="3"/>
        <v>16181.2</v>
      </c>
      <c r="W60" s="197">
        <v>21371.8</v>
      </c>
      <c r="X60" s="153">
        <f t="shared" si="6"/>
        <v>21371.8</v>
      </c>
      <c r="Y60" s="243">
        <v>0</v>
      </c>
      <c r="Z60" s="244"/>
      <c r="AA60" s="153">
        <v>0</v>
      </c>
      <c r="AB60" s="218">
        <v>0</v>
      </c>
      <c r="AC60" s="219"/>
      <c r="AD60" s="153">
        <f t="shared" si="10"/>
        <v>0</v>
      </c>
      <c r="AE60" s="243">
        <v>0</v>
      </c>
      <c r="AF60" s="259"/>
      <c r="AG60" s="236"/>
      <c r="AH60" s="223">
        <v>0</v>
      </c>
    </row>
    <row r="61" spans="1:34" s="42" customFormat="1" ht="67.5" customHeight="1">
      <c r="A61" s="199" t="s">
        <v>304</v>
      </c>
      <c r="B61" s="180"/>
      <c r="C61" s="43"/>
      <c r="D61" s="144" t="s">
        <v>175</v>
      </c>
      <c r="E61" s="135" t="s">
        <v>211</v>
      </c>
      <c r="F61" s="136" t="s">
        <v>17</v>
      </c>
      <c r="G61" s="136" t="s">
        <v>164</v>
      </c>
      <c r="H61" s="136" t="s">
        <v>83</v>
      </c>
      <c r="I61" s="136" t="s">
        <v>125</v>
      </c>
      <c r="J61" s="136" t="s">
        <v>135</v>
      </c>
      <c r="K61" s="135" t="s">
        <v>53</v>
      </c>
      <c r="L61" s="135" t="s">
        <v>165</v>
      </c>
      <c r="M61" s="137" t="s">
        <v>166</v>
      </c>
      <c r="N61" s="134" t="s">
        <v>214</v>
      </c>
      <c r="O61" s="116"/>
      <c r="P61" s="118">
        <v>100</v>
      </c>
      <c r="Q61" s="118">
        <v>100</v>
      </c>
      <c r="R61" s="118">
        <v>100</v>
      </c>
      <c r="S61" s="118">
        <v>100</v>
      </c>
      <c r="T61" s="153">
        <v>959</v>
      </c>
      <c r="U61" s="197">
        <v>959</v>
      </c>
      <c r="V61" s="197">
        <f t="shared" si="3"/>
        <v>959</v>
      </c>
      <c r="W61" s="197">
        <v>895.7</v>
      </c>
      <c r="X61" s="153">
        <f t="shared" si="6"/>
        <v>895.7</v>
      </c>
      <c r="Y61" s="243">
        <v>0</v>
      </c>
      <c r="Z61" s="244"/>
      <c r="AA61" s="153">
        <v>0</v>
      </c>
      <c r="AB61" s="218">
        <v>0</v>
      </c>
      <c r="AC61" s="219"/>
      <c r="AD61" s="153">
        <f t="shared" si="10"/>
        <v>0</v>
      </c>
      <c r="AE61" s="243">
        <v>0</v>
      </c>
      <c r="AF61" s="259"/>
      <c r="AG61" s="236"/>
      <c r="AH61" s="223">
        <v>0</v>
      </c>
    </row>
    <row r="62" spans="1:34" s="42" customFormat="1" ht="48" customHeight="1">
      <c r="A62" s="199" t="s">
        <v>305</v>
      </c>
      <c r="B62" s="194"/>
      <c r="C62" s="43"/>
      <c r="D62" s="144" t="s">
        <v>175</v>
      </c>
      <c r="E62" s="135" t="s">
        <v>250</v>
      </c>
      <c r="F62" s="136" t="s">
        <v>17</v>
      </c>
      <c r="G62" s="136" t="s">
        <v>164</v>
      </c>
      <c r="H62" s="136" t="s">
        <v>83</v>
      </c>
      <c r="I62" s="136" t="s">
        <v>125</v>
      </c>
      <c r="J62" s="136" t="s">
        <v>135</v>
      </c>
      <c r="K62" s="135" t="s">
        <v>53</v>
      </c>
      <c r="L62" s="135" t="s">
        <v>165</v>
      </c>
      <c r="M62" s="137" t="s">
        <v>166</v>
      </c>
      <c r="N62" s="134" t="s">
        <v>312</v>
      </c>
      <c r="O62" s="116"/>
      <c r="P62" s="118">
        <v>100</v>
      </c>
      <c r="Q62" s="118">
        <v>100</v>
      </c>
      <c r="R62" s="118">
        <v>100</v>
      </c>
      <c r="S62" s="118">
        <v>100</v>
      </c>
      <c r="T62" s="153">
        <v>0</v>
      </c>
      <c r="U62" s="197">
        <v>7.8</v>
      </c>
      <c r="V62" s="197">
        <f t="shared" si="3"/>
        <v>7.8</v>
      </c>
      <c r="W62" s="197">
        <v>0</v>
      </c>
      <c r="X62" s="153">
        <f t="shared" si="6"/>
        <v>0</v>
      </c>
      <c r="Y62" s="243">
        <v>0</v>
      </c>
      <c r="Z62" s="244"/>
      <c r="AA62" s="153">
        <v>0</v>
      </c>
      <c r="AB62" s="218">
        <v>0</v>
      </c>
      <c r="AC62" s="219"/>
      <c r="AD62" s="153">
        <f t="shared" si="10"/>
        <v>0</v>
      </c>
      <c r="AE62" s="243">
        <v>0</v>
      </c>
      <c r="AF62" s="259"/>
      <c r="AG62" s="236"/>
      <c r="AH62" s="223">
        <v>0</v>
      </c>
    </row>
    <row r="63" spans="1:34" s="42" customFormat="1" ht="84.75" customHeight="1">
      <c r="A63" s="199" t="s">
        <v>306</v>
      </c>
      <c r="B63" s="180"/>
      <c r="C63" s="43"/>
      <c r="D63" s="144" t="s">
        <v>175</v>
      </c>
      <c r="E63" s="135" t="s">
        <v>142</v>
      </c>
      <c r="F63" s="136" t="s">
        <v>17</v>
      </c>
      <c r="G63" s="136" t="s">
        <v>164</v>
      </c>
      <c r="H63" s="136" t="s">
        <v>79</v>
      </c>
      <c r="I63" s="136" t="s">
        <v>225</v>
      </c>
      <c r="J63" s="136" t="s">
        <v>18</v>
      </c>
      <c r="K63" s="135" t="s">
        <v>53</v>
      </c>
      <c r="L63" s="135" t="s">
        <v>165</v>
      </c>
      <c r="M63" s="137" t="s">
        <v>224</v>
      </c>
      <c r="N63" s="154" t="s">
        <v>167</v>
      </c>
      <c r="O63" s="116"/>
      <c r="P63" s="120">
        <v>50</v>
      </c>
      <c r="Q63" s="120">
        <v>50</v>
      </c>
      <c r="R63" s="120">
        <v>50</v>
      </c>
      <c r="S63" s="120">
        <v>50</v>
      </c>
      <c r="T63" s="153">
        <v>0</v>
      </c>
      <c r="U63" s="197">
        <v>0</v>
      </c>
      <c r="V63" s="197">
        <f t="shared" si="3"/>
        <v>0</v>
      </c>
      <c r="W63" s="197">
        <v>0</v>
      </c>
      <c r="X63" s="153">
        <f t="shared" si="6"/>
        <v>0</v>
      </c>
      <c r="Y63" s="249">
        <v>8</v>
      </c>
      <c r="Z63" s="250"/>
      <c r="AA63" s="153">
        <f t="shared" si="9"/>
        <v>4</v>
      </c>
      <c r="AB63" s="249">
        <v>8</v>
      </c>
      <c r="AC63" s="250"/>
      <c r="AD63" s="153">
        <f t="shared" si="10"/>
        <v>4</v>
      </c>
      <c r="AE63" s="251">
        <v>8</v>
      </c>
      <c r="AF63" s="251"/>
      <c r="AG63" s="256"/>
      <c r="AH63" s="223">
        <f>S63*AE63/100</f>
        <v>4</v>
      </c>
    </row>
    <row r="64" spans="1:34" s="42" customFormat="1" ht="98.25" customHeight="1">
      <c r="A64" s="199" t="s">
        <v>307</v>
      </c>
      <c r="B64" s="180"/>
      <c r="C64" s="43"/>
      <c r="D64" s="144" t="s">
        <v>175</v>
      </c>
      <c r="E64" s="135" t="s">
        <v>142</v>
      </c>
      <c r="F64" s="136" t="s">
        <v>17</v>
      </c>
      <c r="G64" s="136" t="s">
        <v>164</v>
      </c>
      <c r="H64" s="136" t="s">
        <v>79</v>
      </c>
      <c r="I64" s="136" t="s">
        <v>227</v>
      </c>
      <c r="J64" s="136" t="s">
        <v>18</v>
      </c>
      <c r="K64" s="135" t="s">
        <v>53</v>
      </c>
      <c r="L64" s="135" t="s">
        <v>165</v>
      </c>
      <c r="M64" s="137" t="s">
        <v>226</v>
      </c>
      <c r="N64" s="154" t="s">
        <v>167</v>
      </c>
      <c r="O64" s="116"/>
      <c r="P64" s="120">
        <v>50</v>
      </c>
      <c r="Q64" s="120">
        <v>50</v>
      </c>
      <c r="R64" s="120">
        <v>50</v>
      </c>
      <c r="S64" s="120">
        <v>50</v>
      </c>
      <c r="T64" s="153">
        <v>0</v>
      </c>
      <c r="U64" s="197">
        <v>0</v>
      </c>
      <c r="V64" s="197">
        <f t="shared" si="3"/>
        <v>0</v>
      </c>
      <c r="W64" s="197">
        <v>0</v>
      </c>
      <c r="X64" s="153">
        <f t="shared" si="6"/>
        <v>0</v>
      </c>
      <c r="Y64" s="249">
        <v>18</v>
      </c>
      <c r="Z64" s="249"/>
      <c r="AA64" s="153">
        <f t="shared" si="9"/>
        <v>9</v>
      </c>
      <c r="AB64" s="249">
        <v>18</v>
      </c>
      <c r="AC64" s="249"/>
      <c r="AD64" s="153">
        <f t="shared" si="10"/>
        <v>9</v>
      </c>
      <c r="AE64" s="249">
        <v>18</v>
      </c>
      <c r="AF64" s="249"/>
      <c r="AG64" s="243"/>
      <c r="AH64" s="223">
        <f>S64*AE64/100</f>
        <v>9</v>
      </c>
    </row>
    <row r="65" spans="1:34" s="42" customFormat="1" ht="84.75" customHeight="1">
      <c r="A65" s="199" t="s">
        <v>308</v>
      </c>
      <c r="B65" s="180"/>
      <c r="C65" s="43"/>
      <c r="D65" s="144" t="s">
        <v>175</v>
      </c>
      <c r="E65" s="135" t="s">
        <v>142</v>
      </c>
      <c r="F65" s="136" t="s">
        <v>17</v>
      </c>
      <c r="G65" s="136" t="s">
        <v>164</v>
      </c>
      <c r="H65" s="136" t="s">
        <v>79</v>
      </c>
      <c r="I65" s="136" t="s">
        <v>229</v>
      </c>
      <c r="J65" s="136" t="s">
        <v>18</v>
      </c>
      <c r="K65" s="135" t="s">
        <v>53</v>
      </c>
      <c r="L65" s="135" t="s">
        <v>165</v>
      </c>
      <c r="M65" s="137" t="s">
        <v>228</v>
      </c>
      <c r="N65" s="154" t="s">
        <v>167</v>
      </c>
      <c r="O65" s="116"/>
      <c r="P65" s="120">
        <v>50</v>
      </c>
      <c r="Q65" s="120">
        <v>50</v>
      </c>
      <c r="R65" s="120">
        <v>50</v>
      </c>
      <c r="S65" s="120">
        <v>50</v>
      </c>
      <c r="T65" s="153">
        <v>0</v>
      </c>
      <c r="U65" s="197">
        <v>0</v>
      </c>
      <c r="V65" s="197">
        <f t="shared" si="3"/>
        <v>0</v>
      </c>
      <c r="W65" s="197">
        <v>0</v>
      </c>
      <c r="X65" s="153">
        <f t="shared" si="6"/>
        <v>0</v>
      </c>
      <c r="Y65" s="249">
        <v>8</v>
      </c>
      <c r="Z65" s="249"/>
      <c r="AA65" s="153">
        <f t="shared" si="9"/>
        <v>4</v>
      </c>
      <c r="AB65" s="249">
        <v>8</v>
      </c>
      <c r="AC65" s="249"/>
      <c r="AD65" s="153">
        <f t="shared" si="10"/>
        <v>4</v>
      </c>
      <c r="AE65" s="249">
        <v>8</v>
      </c>
      <c r="AF65" s="249"/>
      <c r="AG65" s="243"/>
      <c r="AH65" s="223">
        <f>S65*AE65/100</f>
        <v>4</v>
      </c>
    </row>
    <row r="66" spans="1:34" s="42" customFormat="1" ht="203.25" customHeight="1">
      <c r="A66" s="204" t="s">
        <v>309</v>
      </c>
      <c r="B66" s="205"/>
      <c r="C66" s="43"/>
      <c r="D66" s="144" t="s">
        <v>175</v>
      </c>
      <c r="E66" s="147" t="s">
        <v>142</v>
      </c>
      <c r="F66" s="148" t="s">
        <v>17</v>
      </c>
      <c r="G66" s="148" t="s">
        <v>164</v>
      </c>
      <c r="H66" s="148" t="s">
        <v>80</v>
      </c>
      <c r="I66" s="148" t="s">
        <v>313</v>
      </c>
      <c r="J66" s="148" t="s">
        <v>18</v>
      </c>
      <c r="K66" s="147" t="s">
        <v>53</v>
      </c>
      <c r="L66" s="147" t="s">
        <v>165</v>
      </c>
      <c r="M66" s="137" t="s">
        <v>314</v>
      </c>
      <c r="N66" s="154" t="s">
        <v>260</v>
      </c>
      <c r="O66" s="116"/>
      <c r="P66" s="120">
        <v>50</v>
      </c>
      <c r="Q66" s="120">
        <v>50</v>
      </c>
      <c r="R66" s="120">
        <v>50</v>
      </c>
      <c r="S66" s="120">
        <v>50</v>
      </c>
      <c r="T66" s="153">
        <v>0</v>
      </c>
      <c r="U66" s="203">
        <v>0</v>
      </c>
      <c r="V66" s="203">
        <f t="shared" si="3"/>
        <v>0</v>
      </c>
      <c r="W66" s="203">
        <v>0</v>
      </c>
      <c r="X66" s="153">
        <v>0</v>
      </c>
      <c r="Y66" s="243">
        <v>30</v>
      </c>
      <c r="Z66" s="244"/>
      <c r="AA66" s="153">
        <f t="shared" si="9"/>
        <v>15</v>
      </c>
      <c r="AB66" s="221">
        <v>30</v>
      </c>
      <c r="AC66" s="221"/>
      <c r="AD66" s="153">
        <f t="shared" si="10"/>
        <v>15</v>
      </c>
      <c r="AE66" s="243">
        <v>30</v>
      </c>
      <c r="AF66" s="244"/>
      <c r="AG66" s="218"/>
      <c r="AH66" s="223">
        <f>S66*AE66/100</f>
        <v>15</v>
      </c>
    </row>
    <row r="67" spans="1:34" s="42" customFormat="1" ht="102" customHeight="1">
      <c r="A67" s="272" t="s">
        <v>310</v>
      </c>
      <c r="B67" s="273"/>
      <c r="C67" s="43"/>
      <c r="D67" s="144" t="s">
        <v>175</v>
      </c>
      <c r="E67" s="147" t="s">
        <v>142</v>
      </c>
      <c r="F67" s="148" t="s">
        <v>17</v>
      </c>
      <c r="G67" s="148" t="s">
        <v>164</v>
      </c>
      <c r="H67" s="148" t="s">
        <v>231</v>
      </c>
      <c r="I67" s="148" t="s">
        <v>113</v>
      </c>
      <c r="J67" s="148" t="s">
        <v>18</v>
      </c>
      <c r="K67" s="147" t="s">
        <v>53</v>
      </c>
      <c r="L67" s="147" t="s">
        <v>165</v>
      </c>
      <c r="M67" s="170" t="s">
        <v>230</v>
      </c>
      <c r="N67" s="154" t="s">
        <v>167</v>
      </c>
      <c r="O67" s="116"/>
      <c r="P67" s="120">
        <v>50</v>
      </c>
      <c r="Q67" s="120">
        <v>50</v>
      </c>
      <c r="R67" s="120">
        <v>50</v>
      </c>
      <c r="S67" s="120">
        <v>50</v>
      </c>
      <c r="T67" s="153">
        <v>0</v>
      </c>
      <c r="U67" s="197">
        <v>0</v>
      </c>
      <c r="V67" s="197">
        <f t="shared" si="3"/>
        <v>0</v>
      </c>
      <c r="W67" s="197">
        <v>0</v>
      </c>
      <c r="X67" s="153">
        <f t="shared" si="6"/>
        <v>0</v>
      </c>
      <c r="Y67" s="251">
        <v>74</v>
      </c>
      <c r="Z67" s="252"/>
      <c r="AA67" s="153">
        <f t="shared" si="9"/>
        <v>37</v>
      </c>
      <c r="AB67" s="249">
        <v>74</v>
      </c>
      <c r="AC67" s="250"/>
      <c r="AD67" s="153">
        <f>R67*AB67/100</f>
        <v>37</v>
      </c>
      <c r="AE67" s="251">
        <v>74</v>
      </c>
      <c r="AF67" s="251"/>
      <c r="AG67" s="256"/>
      <c r="AH67" s="223">
        <f>S67*AE67/100</f>
        <v>37</v>
      </c>
    </row>
    <row r="68" spans="1:34" s="42" customFormat="1" ht="72" customHeight="1">
      <c r="A68" s="204" t="s">
        <v>311</v>
      </c>
      <c r="B68" s="180"/>
      <c r="C68" s="43"/>
      <c r="D68" s="144" t="s">
        <v>175</v>
      </c>
      <c r="E68" s="147" t="s">
        <v>142</v>
      </c>
      <c r="F68" s="148" t="s">
        <v>17</v>
      </c>
      <c r="G68" s="148" t="s">
        <v>164</v>
      </c>
      <c r="H68" s="148" t="s">
        <v>222</v>
      </c>
      <c r="I68" s="148" t="s">
        <v>111</v>
      </c>
      <c r="J68" s="148" t="s">
        <v>135</v>
      </c>
      <c r="K68" s="147" t="s">
        <v>53</v>
      </c>
      <c r="L68" s="147" t="s">
        <v>165</v>
      </c>
      <c r="M68" s="169" t="s">
        <v>232</v>
      </c>
      <c r="N68" s="154" t="s">
        <v>167</v>
      </c>
      <c r="O68" s="116"/>
      <c r="P68" s="118">
        <v>100</v>
      </c>
      <c r="Q68" s="118">
        <v>100</v>
      </c>
      <c r="R68" s="118">
        <v>100</v>
      </c>
      <c r="S68" s="118">
        <v>100</v>
      </c>
      <c r="T68" s="153">
        <v>0</v>
      </c>
      <c r="U68" s="197">
        <v>0</v>
      </c>
      <c r="V68" s="197">
        <v>0</v>
      </c>
      <c r="W68" s="197">
        <v>0</v>
      </c>
      <c r="X68" s="153">
        <v>0</v>
      </c>
      <c r="Y68" s="243">
        <v>94</v>
      </c>
      <c r="Z68" s="244"/>
      <c r="AA68" s="153">
        <f t="shared" si="9"/>
        <v>94</v>
      </c>
      <c r="AB68" s="221">
        <v>94</v>
      </c>
      <c r="AC68" s="222"/>
      <c r="AD68" s="153">
        <f>R68*AB68/100</f>
        <v>94</v>
      </c>
      <c r="AE68" s="243">
        <v>94</v>
      </c>
      <c r="AF68" s="244"/>
      <c r="AG68" s="227"/>
      <c r="AH68" s="221">
        <v>94</v>
      </c>
    </row>
    <row r="69" spans="1:34" s="42" customFormat="1" ht="38.25">
      <c r="A69" s="204" t="s">
        <v>315</v>
      </c>
      <c r="B69" s="180"/>
      <c r="C69" s="110"/>
      <c r="D69" s="144" t="s">
        <v>190</v>
      </c>
      <c r="E69" s="149" t="s">
        <v>142</v>
      </c>
      <c r="F69" s="150" t="s">
        <v>17</v>
      </c>
      <c r="G69" s="150" t="s">
        <v>193</v>
      </c>
      <c r="H69" s="150" t="s">
        <v>147</v>
      </c>
      <c r="I69" s="150" t="s">
        <v>125</v>
      </c>
      <c r="J69" s="150" t="s">
        <v>135</v>
      </c>
      <c r="K69" s="149" t="s">
        <v>53</v>
      </c>
      <c r="L69" s="149" t="s">
        <v>194</v>
      </c>
      <c r="M69" s="144" t="s">
        <v>195</v>
      </c>
      <c r="N69" s="154" t="s">
        <v>167</v>
      </c>
      <c r="O69" s="116"/>
      <c r="P69" s="118">
        <v>100</v>
      </c>
      <c r="Q69" s="118">
        <v>100</v>
      </c>
      <c r="R69" s="118">
        <v>100</v>
      </c>
      <c r="S69" s="118">
        <v>100</v>
      </c>
      <c r="T69" s="153">
        <v>2459.5</v>
      </c>
      <c r="U69" s="197">
        <v>2564.3</v>
      </c>
      <c r="V69" s="197">
        <f t="shared" si="3"/>
        <v>2564.3</v>
      </c>
      <c r="W69" s="197">
        <v>3564</v>
      </c>
      <c r="X69" s="153">
        <f t="shared" si="6"/>
        <v>3564</v>
      </c>
      <c r="Y69" s="249">
        <v>4336</v>
      </c>
      <c r="Z69" s="250"/>
      <c r="AA69" s="153">
        <f>Q69*Y69/100</f>
        <v>4336</v>
      </c>
      <c r="AB69" s="249">
        <v>4336</v>
      </c>
      <c r="AC69" s="250"/>
      <c r="AD69" s="153">
        <f>R69*AB69/100</f>
        <v>4336</v>
      </c>
      <c r="AE69" s="251">
        <v>4336</v>
      </c>
      <c r="AF69" s="251"/>
      <c r="AG69" s="256"/>
      <c r="AH69" s="223">
        <f>S69*AE69/100</f>
        <v>4336</v>
      </c>
    </row>
    <row r="70" spans="12:34" ht="45.75" customHeight="1">
      <c r="L70" s="58"/>
      <c r="M70" s="58"/>
      <c r="N70" s="21"/>
      <c r="O70" s="105"/>
      <c r="P70" s="105"/>
      <c r="Q70" s="105"/>
      <c r="R70" s="103"/>
      <c r="S70" s="103"/>
      <c r="T70" s="207"/>
      <c r="U70" s="177"/>
      <c r="V70" s="151"/>
      <c r="W70" s="177"/>
      <c r="X70" s="207"/>
      <c r="Y70" s="257"/>
      <c r="Z70" s="257"/>
      <c r="AA70" s="209"/>
      <c r="AB70" s="208"/>
      <c r="AC70" s="210"/>
      <c r="AD70" s="209"/>
      <c r="AE70" s="253"/>
      <c r="AF70" s="253"/>
      <c r="AG70" s="210"/>
      <c r="AH70" s="209"/>
    </row>
    <row r="71" spans="1:34" ht="33.75" customHeight="1">
      <c r="A71" s="278" t="s">
        <v>203</v>
      </c>
      <c r="B71" s="278"/>
      <c r="C71" s="278"/>
      <c r="D71" s="278"/>
      <c r="E71" s="278"/>
      <c r="F71" s="53"/>
      <c r="G71" s="57"/>
      <c r="H71" s="109"/>
      <c r="I71" s="240"/>
      <c r="J71" s="240"/>
      <c r="L71" s="58"/>
      <c r="M71" s="248" t="s">
        <v>187</v>
      </c>
      <c r="N71" s="248"/>
      <c r="O71" s="58"/>
      <c r="P71" s="105"/>
      <c r="Q71" s="105"/>
      <c r="R71" s="105"/>
      <c r="S71" s="105"/>
      <c r="T71" s="208"/>
      <c r="U71" s="111"/>
      <c r="V71" s="211"/>
      <c r="W71" s="111"/>
      <c r="X71" s="211"/>
      <c r="Y71" s="258"/>
      <c r="Z71" s="258"/>
      <c r="AA71" s="212"/>
      <c r="AB71" s="213"/>
      <c r="AC71" s="213"/>
      <c r="AD71" s="211"/>
      <c r="AE71" s="213"/>
      <c r="AF71" s="213"/>
      <c r="AG71" s="213"/>
      <c r="AH71" s="211"/>
    </row>
    <row r="72" spans="1:34" ht="15.75">
      <c r="A72" s="246" t="s">
        <v>71</v>
      </c>
      <c r="B72" s="246"/>
      <c r="C72" s="247"/>
      <c r="D72" s="59" t="s">
        <v>74</v>
      </c>
      <c r="E72" s="60"/>
      <c r="F72" s="254" t="s">
        <v>30</v>
      </c>
      <c r="G72" s="254"/>
      <c r="H72" s="58"/>
      <c r="L72" s="58"/>
      <c r="M72" s="255" t="s">
        <v>31</v>
      </c>
      <c r="N72" s="255"/>
      <c r="O72" s="255"/>
      <c r="P72" s="105"/>
      <c r="Q72" s="105"/>
      <c r="R72" s="105"/>
      <c r="S72" s="105"/>
      <c r="T72" s="115"/>
      <c r="U72" s="111"/>
      <c r="V72" s="178"/>
      <c r="W72" s="111"/>
      <c r="X72" s="211"/>
      <c r="Y72" s="258"/>
      <c r="Z72" s="258"/>
      <c r="AA72" s="214"/>
      <c r="AB72" s="215"/>
      <c r="AC72" s="215"/>
      <c r="AD72" s="214"/>
      <c r="AE72" s="215"/>
      <c r="AF72" s="215"/>
      <c r="AG72" s="215"/>
      <c r="AH72" s="214"/>
    </row>
    <row r="73" spans="1:34" ht="18.75">
      <c r="A73" s="101"/>
      <c r="B73" s="101"/>
      <c r="C73" s="102"/>
      <c r="D73" s="61"/>
      <c r="E73" s="60"/>
      <c r="F73" s="55"/>
      <c r="G73" s="60"/>
      <c r="H73" s="58"/>
      <c r="I73" s="58"/>
      <c r="J73" s="58"/>
      <c r="K73" s="58"/>
      <c r="L73" s="58"/>
      <c r="M73" s="58"/>
      <c r="N73" s="21"/>
      <c r="O73" s="105"/>
      <c r="P73" s="105"/>
      <c r="Q73" s="34"/>
      <c r="R73" s="105"/>
      <c r="S73" s="105"/>
      <c r="T73" s="105"/>
      <c r="U73" s="105"/>
      <c r="V73" s="105"/>
      <c r="W73" s="105"/>
      <c r="X73" s="113"/>
      <c r="Y73" s="104"/>
      <c r="Z73" s="104"/>
      <c r="AA73" s="152"/>
      <c r="AB73" s="112"/>
      <c r="AC73" s="112"/>
      <c r="AD73" s="113"/>
      <c r="AE73" s="112"/>
      <c r="AF73" s="112"/>
      <c r="AG73" s="112"/>
      <c r="AH73" s="114"/>
    </row>
    <row r="74" spans="1:20" ht="34.5" customHeight="1">
      <c r="A74" s="274" t="s">
        <v>72</v>
      </c>
      <c r="B74" s="274"/>
      <c r="C74" s="275"/>
      <c r="D74" s="276" t="s">
        <v>186</v>
      </c>
      <c r="E74" s="277"/>
      <c r="F74" s="277"/>
      <c r="G74" s="277"/>
      <c r="H74" s="58"/>
      <c r="I74" s="245"/>
      <c r="J74" s="245"/>
      <c r="K74" s="245"/>
      <c r="L74" s="58"/>
      <c r="M74" s="54" t="s">
        <v>204</v>
      </c>
      <c r="N74" s="21"/>
      <c r="Q74" s="35"/>
      <c r="T74" s="115"/>
    </row>
    <row r="75" spans="1:14" ht="18.75" customHeight="1">
      <c r="A75" s="102"/>
      <c r="B75" s="102"/>
      <c r="C75" s="102"/>
      <c r="D75" s="59" t="s">
        <v>188</v>
      </c>
      <c r="E75" s="60"/>
      <c r="G75" s="56"/>
      <c r="H75" s="58"/>
      <c r="I75" s="108" t="s">
        <v>30</v>
      </c>
      <c r="J75" s="36"/>
      <c r="K75" s="36"/>
      <c r="L75" s="58"/>
      <c r="M75" s="36" t="s">
        <v>189</v>
      </c>
      <c r="N75" s="21"/>
    </row>
    <row r="76" spans="1:14" ht="15.75">
      <c r="A76" s="102"/>
      <c r="B76" s="102"/>
      <c r="C76" s="102"/>
      <c r="D76" s="102"/>
      <c r="E76" s="102"/>
      <c r="F76" s="58"/>
      <c r="G76" s="58"/>
      <c r="H76" s="58"/>
      <c r="I76" s="58"/>
      <c r="J76" s="58"/>
      <c r="K76" s="58"/>
      <c r="L76" s="58"/>
      <c r="M76" s="58"/>
      <c r="N76" s="21"/>
    </row>
    <row r="77" spans="1:14" ht="15.75">
      <c r="A77" s="274"/>
      <c r="B77" s="274"/>
      <c r="C77" s="274"/>
      <c r="D77" s="274"/>
      <c r="E77" s="102"/>
      <c r="F77" s="58"/>
      <c r="G77" s="58"/>
      <c r="H77" s="58"/>
      <c r="I77" s="58"/>
      <c r="J77" s="58"/>
      <c r="K77" s="58"/>
      <c r="L77" s="58"/>
      <c r="M77" s="58"/>
      <c r="N77" s="21"/>
    </row>
    <row r="78" spans="1:24" ht="15.75">
      <c r="A78" s="274"/>
      <c r="B78" s="274"/>
      <c r="C78" s="274"/>
      <c r="D78" s="274"/>
      <c r="E78" s="102"/>
      <c r="F78" s="58"/>
      <c r="G78" s="58"/>
      <c r="H78" s="58"/>
      <c r="I78" s="58"/>
      <c r="J78" s="58"/>
      <c r="K78" s="58"/>
      <c r="L78" s="58"/>
      <c r="M78" s="58"/>
      <c r="N78" s="21"/>
      <c r="O78"/>
      <c r="P78"/>
      <c r="Q78"/>
      <c r="R78"/>
      <c r="S78"/>
      <c r="T78"/>
      <c r="U78"/>
      <c r="V78"/>
      <c r="W78"/>
      <c r="X78"/>
    </row>
    <row r="79" spans="1:24" ht="15.75">
      <c r="A79" s="102"/>
      <c r="B79" s="102"/>
      <c r="C79" s="102"/>
      <c r="D79" s="102"/>
      <c r="E79" s="102"/>
      <c r="F79" s="58"/>
      <c r="G79" s="58"/>
      <c r="H79" s="58"/>
      <c r="I79" s="58"/>
      <c r="J79" s="58"/>
      <c r="K79" s="58"/>
      <c r="L79" s="58"/>
      <c r="M79" s="58"/>
      <c r="N79" s="21"/>
      <c r="O79"/>
      <c r="P79"/>
      <c r="Q79"/>
      <c r="R79"/>
      <c r="S79"/>
      <c r="T79"/>
      <c r="U79"/>
      <c r="V79"/>
      <c r="W79"/>
      <c r="X79"/>
    </row>
  </sheetData>
  <sheetProtection/>
  <mergeCells count="213">
    <mergeCell ref="Y56:Z56"/>
    <mergeCell ref="Y57:Z57"/>
    <mergeCell ref="AE54:AF54"/>
    <mergeCell ref="AE57:AF57"/>
    <mergeCell ref="AE55:AF55"/>
    <mergeCell ref="AE60:AF60"/>
    <mergeCell ref="Y45:Z45"/>
    <mergeCell ref="AE45:AF45"/>
    <mergeCell ref="Y46:Z46"/>
    <mergeCell ref="AE46:AF46"/>
    <mergeCell ref="Y53:Z53"/>
    <mergeCell ref="Y52:Z52"/>
    <mergeCell ref="Y50:Z50"/>
    <mergeCell ref="Y49:Z49"/>
    <mergeCell ref="AE50:AF50"/>
    <mergeCell ref="Y47:Z47"/>
    <mergeCell ref="AE47:AF47"/>
    <mergeCell ref="Y48:Z48"/>
    <mergeCell ref="AE51:AF51"/>
    <mergeCell ref="AE58:AF58"/>
    <mergeCell ref="AE59:AF59"/>
    <mergeCell ref="AE48:AG48"/>
    <mergeCell ref="Y58:Z58"/>
    <mergeCell ref="Y54:Z54"/>
    <mergeCell ref="Y55:Z55"/>
    <mergeCell ref="AE37:AG37"/>
    <mergeCell ref="Y35:Z35"/>
    <mergeCell ref="AB35:AC35"/>
    <mergeCell ref="AE35:AG35"/>
    <mergeCell ref="Y38:Z38"/>
    <mergeCell ref="Y41:Z41"/>
    <mergeCell ref="AB40:AC40"/>
    <mergeCell ref="AB41:AC41"/>
    <mergeCell ref="AE41:AG41"/>
    <mergeCell ref="Y36:Z36"/>
    <mergeCell ref="AE44:AF44"/>
    <mergeCell ref="Y40:Z40"/>
    <mergeCell ref="AE40:AG40"/>
    <mergeCell ref="AE43:AF43"/>
    <mergeCell ref="Y43:Z43"/>
    <mergeCell ref="O9:O13"/>
    <mergeCell ref="Q11:Q13"/>
    <mergeCell ref="Y26:Z26"/>
    <mergeCell ref="Y27:Z27"/>
    <mergeCell ref="AE34:AG34"/>
    <mergeCell ref="AE12:AG13"/>
    <mergeCell ref="AE36:AF36"/>
    <mergeCell ref="AE11:AH11"/>
    <mergeCell ref="U11:U13"/>
    <mergeCell ref="AD12:AD13"/>
    <mergeCell ref="V11:V13"/>
    <mergeCell ref="Y17:Z17"/>
    <mergeCell ref="Y20:Z20"/>
    <mergeCell ref="Y22:Z22"/>
    <mergeCell ref="Y21:Z21"/>
    <mergeCell ref="W9:X10"/>
    <mergeCell ref="AH12:AH13"/>
    <mergeCell ref="AF8:AG8"/>
    <mergeCell ref="Y9:AH10"/>
    <mergeCell ref="AE1:AH1"/>
    <mergeCell ref="A4:AH4"/>
    <mergeCell ref="A2:AH2"/>
    <mergeCell ref="A5:AE5"/>
    <mergeCell ref="AF5:AG5"/>
    <mergeCell ref="U9:V10"/>
    <mergeCell ref="A7:AE7"/>
    <mergeCell ref="A6:AE6"/>
    <mergeCell ref="D9:D13"/>
    <mergeCell ref="AB11:AD11"/>
    <mergeCell ref="W11:W13"/>
    <mergeCell ref="X11:X13"/>
    <mergeCell ref="Y11:AA11"/>
    <mergeCell ref="AA12:AA13"/>
    <mergeCell ref="AB12:AC13"/>
    <mergeCell ref="Y12:Z13"/>
    <mergeCell ref="Y19:Z19"/>
    <mergeCell ref="Y18:Z18"/>
    <mergeCell ref="T9:T13"/>
    <mergeCell ref="K11:L11"/>
    <mergeCell ref="K12:K13"/>
    <mergeCell ref="L12:L13"/>
    <mergeCell ref="P9:S10"/>
    <mergeCell ref="M9:M13"/>
    <mergeCell ref="P11:P13"/>
    <mergeCell ref="N9:N13"/>
    <mergeCell ref="R11:R13"/>
    <mergeCell ref="S11:S13"/>
    <mergeCell ref="C9:C13"/>
    <mergeCell ref="A24:B24"/>
    <mergeCell ref="A17:B17"/>
    <mergeCell ref="A18:B18"/>
    <mergeCell ref="A19:B19"/>
    <mergeCell ref="A20:B20"/>
    <mergeCell ref="A21:B21"/>
    <mergeCell ref="A9:B13"/>
    <mergeCell ref="A22:B22"/>
    <mergeCell ref="E11:E13"/>
    <mergeCell ref="E9:L10"/>
    <mergeCell ref="F11:J11"/>
    <mergeCell ref="G12:G13"/>
    <mergeCell ref="F12:F13"/>
    <mergeCell ref="H12:H13"/>
    <mergeCell ref="I12:I13"/>
    <mergeCell ref="J12:J13"/>
    <mergeCell ref="A16:B16"/>
    <mergeCell ref="A37:B37"/>
    <mergeCell ref="A39:B39"/>
    <mergeCell ref="A77:D78"/>
    <mergeCell ref="A74:C74"/>
    <mergeCell ref="D74:G74"/>
    <mergeCell ref="A40:B40"/>
    <mergeCell ref="A48:B48"/>
    <mergeCell ref="A41:B41"/>
    <mergeCell ref="A71:E71"/>
    <mergeCell ref="A67:B67"/>
    <mergeCell ref="Y16:Z16"/>
    <mergeCell ref="AB16:AC16"/>
    <mergeCell ref="Y14:Z14"/>
    <mergeCell ref="Y15:Z15"/>
    <mergeCell ref="A14:B14"/>
    <mergeCell ref="A15:B15"/>
    <mergeCell ref="AB14:AC14"/>
    <mergeCell ref="AE15:AG15"/>
    <mergeCell ref="AE14:AG14"/>
    <mergeCell ref="AE16:AG16"/>
    <mergeCell ref="AB17:AC17"/>
    <mergeCell ref="AE17:AG17"/>
    <mergeCell ref="AB18:AC18"/>
    <mergeCell ref="AE18:AG18"/>
    <mergeCell ref="AB15:AC15"/>
    <mergeCell ref="AB21:AC21"/>
    <mergeCell ref="AE26:AG26"/>
    <mergeCell ref="AE24:AG24"/>
    <mergeCell ref="AB19:AC19"/>
    <mergeCell ref="AB29:AC29"/>
    <mergeCell ref="AB28:AC28"/>
    <mergeCell ref="AE19:AG19"/>
    <mergeCell ref="AE21:AG21"/>
    <mergeCell ref="AB26:AC26"/>
    <mergeCell ref="AB27:AC27"/>
    <mergeCell ref="A35:B35"/>
    <mergeCell ref="Y33:Z33"/>
    <mergeCell ref="AE31:AG31"/>
    <mergeCell ref="AB33:AC33"/>
    <mergeCell ref="AE33:AG33"/>
    <mergeCell ref="Y31:Z31"/>
    <mergeCell ref="Y32:Z32"/>
    <mergeCell ref="AE32:AF32"/>
    <mergeCell ref="Y30:Z30"/>
    <mergeCell ref="AB30:AC30"/>
    <mergeCell ref="AE30:AG30"/>
    <mergeCell ref="AE27:AG27"/>
    <mergeCell ref="AE28:AG28"/>
    <mergeCell ref="AE29:AG29"/>
    <mergeCell ref="Y28:Z28"/>
    <mergeCell ref="Y37:Z37"/>
    <mergeCell ref="AE38:AF38"/>
    <mergeCell ref="AB48:AC48"/>
    <mergeCell ref="AB34:AC34"/>
    <mergeCell ref="Y24:Z24"/>
    <mergeCell ref="AB22:AC22"/>
    <mergeCell ref="AE22:AG22"/>
    <mergeCell ref="AB24:AC24"/>
    <mergeCell ref="Y23:Z23"/>
    <mergeCell ref="AE23:AF23"/>
    <mergeCell ref="AB64:AC64"/>
    <mergeCell ref="AB65:AC65"/>
    <mergeCell ref="AE64:AG64"/>
    <mergeCell ref="AE62:AF62"/>
    <mergeCell ref="AB31:AC31"/>
    <mergeCell ref="Y29:Z29"/>
    <mergeCell ref="Y34:Z34"/>
    <mergeCell ref="Y39:Z39"/>
    <mergeCell ref="AB39:AC39"/>
    <mergeCell ref="AE39:AG39"/>
    <mergeCell ref="AE61:AF61"/>
    <mergeCell ref="AB20:AC20"/>
    <mergeCell ref="AE20:AG20"/>
    <mergeCell ref="AB37:AC37"/>
    <mergeCell ref="Y64:Z64"/>
    <mergeCell ref="AE42:AF42"/>
    <mergeCell ref="Y63:Z63"/>
    <mergeCell ref="Y59:Z59"/>
    <mergeCell ref="Y25:Z25"/>
    <mergeCell ref="AE25:AF25"/>
    <mergeCell ref="F72:G72"/>
    <mergeCell ref="M72:O72"/>
    <mergeCell ref="AE67:AG67"/>
    <mergeCell ref="AE69:AG69"/>
    <mergeCell ref="Y70:Z70"/>
    <mergeCell ref="Y71:Z72"/>
    <mergeCell ref="AE68:AF68"/>
    <mergeCell ref="AB67:AC67"/>
    <mergeCell ref="Y65:Z65"/>
    <mergeCell ref="Y67:Z67"/>
    <mergeCell ref="Y66:Z66"/>
    <mergeCell ref="Y62:Z62"/>
    <mergeCell ref="AB69:AC69"/>
    <mergeCell ref="AE70:AF70"/>
    <mergeCell ref="AB63:AC63"/>
    <mergeCell ref="AE63:AG63"/>
    <mergeCell ref="AE66:AF66"/>
    <mergeCell ref="AE65:AG65"/>
    <mergeCell ref="Y42:Z42"/>
    <mergeCell ref="Y68:Z68"/>
    <mergeCell ref="Y44:Z44"/>
    <mergeCell ref="Y51:Z51"/>
    <mergeCell ref="I74:K74"/>
    <mergeCell ref="A72:C72"/>
    <mergeCell ref="M71:N71"/>
    <mergeCell ref="Y69:Z69"/>
    <mergeCell ref="Y60:Z60"/>
    <mergeCell ref="Y61:Z6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1" r:id="rId2"/>
  <headerFooter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44"/>
  <sheetViews>
    <sheetView view="pageBreakPreview" zoomScale="55" zoomScaleSheetLayoutView="55" zoomScalePageLayoutView="0" workbookViewId="0" topLeftCell="A4">
      <selection activeCell="J41" sqref="J41"/>
    </sheetView>
  </sheetViews>
  <sheetFormatPr defaultColWidth="9.140625" defaultRowHeight="15"/>
  <cols>
    <col min="1" max="1" width="10.7109375" style="0" customWidth="1"/>
    <col min="2" max="2" width="34.421875" style="0" customWidth="1"/>
    <col min="3" max="3" width="31.28125" style="0" customWidth="1"/>
    <col min="4" max="4" width="44.28125" style="0" customWidth="1"/>
    <col min="5" max="5" width="11.57421875" style="0" customWidth="1"/>
    <col min="6" max="6" width="11.00390625" style="12" customWidth="1"/>
    <col min="7" max="7" width="12.421875" style="12" bestFit="1" customWidth="1"/>
    <col min="8" max="8" width="11.421875" style="12" customWidth="1"/>
    <col min="9" max="9" width="12.00390625" style="12" customWidth="1"/>
    <col min="10" max="10" width="12.421875" style="12" bestFit="1" customWidth="1"/>
    <col min="11" max="11" width="14.8515625" style="12" customWidth="1"/>
    <col min="12" max="12" width="15.57421875" style="12" customWidth="1"/>
    <col min="13" max="13" width="40.8515625" style="12" customWidth="1"/>
    <col min="14" max="15" width="20.57421875" style="12" customWidth="1"/>
    <col min="16" max="16" width="17.421875" style="12" customWidth="1"/>
    <col min="17" max="17" width="19.57421875" style="12" customWidth="1"/>
    <col min="18" max="18" width="18.00390625" style="12" customWidth="1"/>
    <col min="19" max="19" width="18.140625" style="12" customWidth="1"/>
    <col min="20" max="20" width="19.57421875" style="12" customWidth="1"/>
    <col min="21" max="21" width="17.57421875" style="12" customWidth="1"/>
    <col min="22" max="22" width="18.421875" style="12" customWidth="1"/>
    <col min="23" max="23" width="17.421875" style="12" customWidth="1"/>
    <col min="24" max="24" width="19.57421875" style="12" customWidth="1"/>
    <col min="25" max="25" width="17.00390625" style="0" customWidth="1"/>
    <col min="26" max="26" width="18.140625" style="0" customWidth="1"/>
    <col min="27" max="27" width="17.57421875" style="0" customWidth="1"/>
    <col min="28" max="28" width="6.140625" style="0" customWidth="1"/>
    <col min="29" max="29" width="11.140625" style="0" customWidth="1"/>
  </cols>
  <sheetData>
    <row r="1" spans="23:27" ht="15" customHeight="1">
      <c r="W1" s="73"/>
      <c r="X1" s="379" t="s">
        <v>76</v>
      </c>
      <c r="Y1" s="379"/>
      <c r="Z1" s="379"/>
      <c r="AA1" s="379"/>
    </row>
    <row r="2" spans="22:27" ht="15">
      <c r="V2" s="73"/>
      <c r="W2" s="73"/>
      <c r="X2" s="379"/>
      <c r="Y2" s="379"/>
      <c r="Z2" s="379"/>
      <c r="AA2" s="379"/>
    </row>
    <row r="3" spans="22:27" ht="15">
      <c r="V3" s="73"/>
      <c r="W3" s="73"/>
      <c r="X3" s="379"/>
      <c r="Y3" s="379"/>
      <c r="Z3" s="379"/>
      <c r="AA3" s="379"/>
    </row>
    <row r="4" spans="22:27" ht="15">
      <c r="V4" s="73"/>
      <c r="W4" s="73"/>
      <c r="X4" s="379"/>
      <c r="Y4" s="379"/>
      <c r="Z4" s="379"/>
      <c r="AA4" s="379"/>
    </row>
    <row r="5" spans="22:27" ht="15">
      <c r="V5" s="73"/>
      <c r="W5" s="73"/>
      <c r="X5" s="379"/>
      <c r="Y5" s="379"/>
      <c r="Z5" s="379"/>
      <c r="AA5" s="379"/>
    </row>
    <row r="6" ht="15">
      <c r="E6" s="1"/>
    </row>
    <row r="7" spans="1:249" s="3" customFormat="1" ht="20.25">
      <c r="A7" s="309" t="s">
        <v>24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72"/>
      <c r="AA7" s="7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</row>
    <row r="8" spans="5:249" s="3" customFormat="1" ht="20.25">
      <c r="E8" s="9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23"/>
      <c r="S8" s="23"/>
      <c r="T8" s="23"/>
      <c r="U8" s="23"/>
      <c r="V8" s="23"/>
      <c r="W8" s="23"/>
      <c r="X8" s="23"/>
      <c r="Y8" s="24"/>
      <c r="Z8" s="24"/>
      <c r="AA8" s="24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</row>
    <row r="9" spans="5:27" s="5" customFormat="1" ht="25.5" customHeight="1" thickBot="1">
      <c r="E9" s="4"/>
      <c r="F9" s="14"/>
      <c r="G9" s="14"/>
      <c r="H9" s="14"/>
      <c r="I9" s="14"/>
      <c r="J9" s="14"/>
      <c r="R9" s="4"/>
      <c r="S9" s="4"/>
      <c r="T9" s="4"/>
      <c r="U9" s="4"/>
      <c r="V9" s="4"/>
      <c r="W9" s="4"/>
      <c r="X9" s="4"/>
      <c r="Y9" s="4"/>
      <c r="Z9" s="4"/>
      <c r="AA9" s="69" t="s">
        <v>0</v>
      </c>
    </row>
    <row r="10" spans="5:27" s="5" customFormat="1" ht="26.25" customHeight="1">
      <c r="E10" s="4"/>
      <c r="F10" s="15"/>
      <c r="G10" s="15"/>
      <c r="H10" s="15"/>
      <c r="I10" s="15"/>
      <c r="J10" s="15"/>
      <c r="R10" s="25"/>
      <c r="S10" s="25"/>
      <c r="T10" s="25"/>
      <c r="U10" s="25"/>
      <c r="V10" s="25"/>
      <c r="X10" s="25"/>
      <c r="Y10" s="25"/>
      <c r="Z10" s="50" t="s">
        <v>67</v>
      </c>
      <c r="AA10" s="26"/>
    </row>
    <row r="11" spans="1:27" s="5" customFormat="1" ht="26.25" customHeight="1">
      <c r="A11" s="380" t="s">
        <v>75</v>
      </c>
      <c r="B11" s="380"/>
      <c r="C11" s="380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27" t="s">
        <v>5</v>
      </c>
      <c r="AA11" s="70"/>
    </row>
    <row r="12" spans="1:27" s="5" customFormat="1" ht="43.5" customHeight="1">
      <c r="A12" s="381" t="s">
        <v>1</v>
      </c>
      <c r="B12" s="381"/>
      <c r="C12" s="381"/>
      <c r="D12" s="381"/>
      <c r="F12" s="22"/>
      <c r="G12" s="382" t="s">
        <v>22</v>
      </c>
      <c r="H12" s="382"/>
      <c r="I12" s="382"/>
      <c r="J12" s="382"/>
      <c r="K12" s="382"/>
      <c r="L12" s="382"/>
      <c r="M12" s="382"/>
      <c r="N12" s="382"/>
      <c r="O12" s="382"/>
      <c r="P12" s="382"/>
      <c r="Q12" s="382"/>
      <c r="R12" s="382"/>
      <c r="S12" s="382"/>
      <c r="T12" s="382"/>
      <c r="U12" s="382"/>
      <c r="V12" s="382"/>
      <c r="W12" s="382"/>
      <c r="X12" s="31"/>
      <c r="Y12" s="31"/>
      <c r="Z12" s="31" t="s">
        <v>6</v>
      </c>
      <c r="AA12" s="70" t="s">
        <v>2</v>
      </c>
    </row>
    <row r="13" spans="1:27" s="5" customFormat="1" ht="37.5" customHeight="1">
      <c r="A13" s="381" t="s">
        <v>23</v>
      </c>
      <c r="B13" s="381"/>
      <c r="C13" s="381"/>
      <c r="D13" s="381"/>
      <c r="F13" s="22"/>
      <c r="G13" s="383" t="s">
        <v>25</v>
      </c>
      <c r="H13" s="383"/>
      <c r="I13" s="383"/>
      <c r="J13" s="383"/>
      <c r="K13" s="383"/>
      <c r="L13" s="383"/>
      <c r="M13" s="383"/>
      <c r="N13" s="383"/>
      <c r="O13" s="383"/>
      <c r="P13" s="383"/>
      <c r="Q13" s="383"/>
      <c r="R13" s="383"/>
      <c r="S13" s="383"/>
      <c r="T13" s="383"/>
      <c r="U13" s="383"/>
      <c r="V13" s="383"/>
      <c r="W13" s="383"/>
      <c r="Y13" s="384" t="s">
        <v>26</v>
      </c>
      <c r="Z13" s="384"/>
      <c r="AA13" s="70" t="s">
        <v>27</v>
      </c>
    </row>
    <row r="14" spans="1:27" s="5" customFormat="1" ht="42" customHeight="1" thickBot="1">
      <c r="A14" s="378" t="s">
        <v>77</v>
      </c>
      <c r="B14" s="378"/>
      <c r="C14" s="378"/>
      <c r="D14" s="378"/>
      <c r="E14" s="99"/>
      <c r="F14" s="99"/>
      <c r="G14" s="100" t="s">
        <v>78</v>
      </c>
      <c r="H14" s="30"/>
      <c r="I14" s="30"/>
      <c r="J14" s="22"/>
      <c r="R14" s="29"/>
      <c r="S14" s="29"/>
      <c r="T14" s="29"/>
      <c r="U14" s="29"/>
      <c r="V14" s="29"/>
      <c r="X14" s="29"/>
      <c r="Y14" s="29"/>
      <c r="Z14" s="29" t="s">
        <v>19</v>
      </c>
      <c r="AA14" s="71" t="s">
        <v>20</v>
      </c>
    </row>
    <row r="15" spans="5:27" s="5" customFormat="1" ht="27" customHeight="1">
      <c r="E15" s="10"/>
      <c r="F15" s="14"/>
      <c r="G15" s="14"/>
      <c r="H15" s="14"/>
      <c r="I15" s="14"/>
      <c r="J15" s="14"/>
      <c r="R15" s="4"/>
      <c r="S15" s="4"/>
      <c r="T15" s="4"/>
      <c r="U15" s="4"/>
      <c r="V15" s="4"/>
      <c r="W15" s="4"/>
      <c r="X15" s="4"/>
      <c r="Y15" s="27"/>
      <c r="Z15" s="27"/>
      <c r="AA15" s="28"/>
    </row>
    <row r="16" spans="5:27" s="3" customFormat="1" ht="20.25">
      <c r="E16" s="11"/>
      <c r="F16" s="16"/>
      <c r="G16" s="16"/>
      <c r="H16" s="16"/>
      <c r="I16" s="16"/>
      <c r="J16" s="16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9"/>
      <c r="Z16" s="9"/>
      <c r="AA16" s="9"/>
    </row>
    <row r="17" spans="1:27" s="3" customFormat="1" ht="17.25" customHeight="1">
      <c r="A17" s="372" t="s">
        <v>3</v>
      </c>
      <c r="B17" s="375" t="s">
        <v>55</v>
      </c>
      <c r="C17" s="375" t="s">
        <v>49</v>
      </c>
      <c r="D17" s="375" t="s">
        <v>33</v>
      </c>
      <c r="E17" s="370" t="s">
        <v>4</v>
      </c>
      <c r="F17" s="370"/>
      <c r="G17" s="370"/>
      <c r="H17" s="370"/>
      <c r="I17" s="370"/>
      <c r="J17" s="370"/>
      <c r="K17" s="370"/>
      <c r="L17" s="370"/>
      <c r="M17" s="353" t="s">
        <v>34</v>
      </c>
      <c r="N17" s="356" t="s">
        <v>28</v>
      </c>
      <c r="O17" s="362" t="s">
        <v>69</v>
      </c>
      <c r="P17" s="356" t="s">
        <v>35</v>
      </c>
      <c r="Q17" s="356" t="s">
        <v>68</v>
      </c>
      <c r="R17" s="359" t="s">
        <v>90</v>
      </c>
      <c r="S17" s="359"/>
      <c r="T17" s="359" t="s">
        <v>36</v>
      </c>
      <c r="U17" s="359"/>
      <c r="V17" s="359" t="s">
        <v>21</v>
      </c>
      <c r="W17" s="359"/>
      <c r="X17" s="359"/>
      <c r="Y17" s="359"/>
      <c r="Z17" s="359"/>
      <c r="AA17" s="371"/>
    </row>
    <row r="18" spans="1:27" s="3" customFormat="1" ht="48" customHeight="1">
      <c r="A18" s="373"/>
      <c r="B18" s="376"/>
      <c r="C18" s="376"/>
      <c r="D18" s="376"/>
      <c r="E18" s="370"/>
      <c r="F18" s="370"/>
      <c r="G18" s="370"/>
      <c r="H18" s="370"/>
      <c r="I18" s="370"/>
      <c r="J18" s="370"/>
      <c r="K18" s="370"/>
      <c r="L18" s="370"/>
      <c r="M18" s="354"/>
      <c r="N18" s="357"/>
      <c r="O18" s="363"/>
      <c r="P18" s="357"/>
      <c r="Q18" s="357"/>
      <c r="R18" s="359"/>
      <c r="S18" s="359"/>
      <c r="T18" s="359"/>
      <c r="U18" s="359"/>
      <c r="V18" s="359"/>
      <c r="W18" s="359"/>
      <c r="X18" s="359"/>
      <c r="Y18" s="359"/>
      <c r="Z18" s="359"/>
      <c r="AA18" s="371"/>
    </row>
    <row r="19" spans="1:27" s="3" customFormat="1" ht="59.25" customHeight="1">
      <c r="A19" s="373"/>
      <c r="B19" s="376"/>
      <c r="C19" s="376"/>
      <c r="D19" s="376"/>
      <c r="E19" s="359" t="s">
        <v>16</v>
      </c>
      <c r="F19" s="351" t="s">
        <v>7</v>
      </c>
      <c r="G19" s="351"/>
      <c r="H19" s="351"/>
      <c r="I19" s="351"/>
      <c r="J19" s="351"/>
      <c r="K19" s="352" t="s">
        <v>13</v>
      </c>
      <c r="L19" s="352"/>
      <c r="M19" s="354"/>
      <c r="N19" s="357"/>
      <c r="O19" s="363"/>
      <c r="P19" s="357"/>
      <c r="Q19" s="357"/>
      <c r="R19" s="359" t="s">
        <v>85</v>
      </c>
      <c r="S19" s="367" t="s">
        <v>84</v>
      </c>
      <c r="T19" s="359" t="s">
        <v>85</v>
      </c>
      <c r="U19" s="367" t="s">
        <v>86</v>
      </c>
      <c r="V19" s="359" t="s">
        <v>50</v>
      </c>
      <c r="W19" s="359"/>
      <c r="X19" s="359" t="s">
        <v>51</v>
      </c>
      <c r="Y19" s="359"/>
      <c r="Z19" s="359" t="s">
        <v>52</v>
      </c>
      <c r="AA19" s="371"/>
    </row>
    <row r="20" spans="1:27" s="3" customFormat="1" ht="31.5" customHeight="1">
      <c r="A20" s="373"/>
      <c r="B20" s="376"/>
      <c r="C20" s="376"/>
      <c r="D20" s="376"/>
      <c r="E20" s="359"/>
      <c r="F20" s="351" t="s">
        <v>8</v>
      </c>
      <c r="G20" s="351" t="s">
        <v>9</v>
      </c>
      <c r="H20" s="351" t="s">
        <v>10</v>
      </c>
      <c r="I20" s="351" t="s">
        <v>11</v>
      </c>
      <c r="J20" s="351" t="s">
        <v>12</v>
      </c>
      <c r="K20" s="352" t="s">
        <v>14</v>
      </c>
      <c r="L20" s="352" t="s">
        <v>15</v>
      </c>
      <c r="M20" s="354"/>
      <c r="N20" s="357"/>
      <c r="O20" s="363"/>
      <c r="P20" s="357"/>
      <c r="Q20" s="357"/>
      <c r="R20" s="359"/>
      <c r="S20" s="368"/>
      <c r="T20" s="359"/>
      <c r="U20" s="368"/>
      <c r="V20" s="359" t="s">
        <v>85</v>
      </c>
      <c r="W20" s="361" t="s">
        <v>87</v>
      </c>
      <c r="X20" s="359" t="s">
        <v>85</v>
      </c>
      <c r="Y20" s="361" t="s">
        <v>88</v>
      </c>
      <c r="Z20" s="359" t="s">
        <v>85</v>
      </c>
      <c r="AA20" s="366" t="s">
        <v>89</v>
      </c>
    </row>
    <row r="21" spans="1:27" s="3" customFormat="1" ht="87" customHeight="1">
      <c r="A21" s="374"/>
      <c r="B21" s="377"/>
      <c r="C21" s="377"/>
      <c r="D21" s="377"/>
      <c r="E21" s="359"/>
      <c r="F21" s="351"/>
      <c r="G21" s="351"/>
      <c r="H21" s="351"/>
      <c r="I21" s="351"/>
      <c r="J21" s="351"/>
      <c r="K21" s="352"/>
      <c r="L21" s="352"/>
      <c r="M21" s="355"/>
      <c r="N21" s="358"/>
      <c r="O21" s="364"/>
      <c r="P21" s="358"/>
      <c r="Q21" s="358"/>
      <c r="R21" s="359"/>
      <c r="S21" s="369"/>
      <c r="T21" s="359"/>
      <c r="U21" s="369"/>
      <c r="V21" s="359"/>
      <c r="W21" s="361"/>
      <c r="X21" s="359"/>
      <c r="Y21" s="361"/>
      <c r="Z21" s="359"/>
      <c r="AA21" s="366"/>
    </row>
    <row r="22" spans="1:27" s="3" customFormat="1" ht="13.5" customHeight="1" thickBot="1">
      <c r="A22" s="75">
        <v>1</v>
      </c>
      <c r="B22" s="39">
        <v>2</v>
      </c>
      <c r="C22" s="38">
        <v>3</v>
      </c>
      <c r="D22" s="39">
        <v>4</v>
      </c>
      <c r="E22" s="44">
        <v>5</v>
      </c>
      <c r="F22" s="47">
        <v>6</v>
      </c>
      <c r="G22" s="44">
        <v>7</v>
      </c>
      <c r="H22" s="47">
        <v>8</v>
      </c>
      <c r="I22" s="44">
        <v>9</v>
      </c>
      <c r="J22" s="47">
        <v>10</v>
      </c>
      <c r="K22" s="44">
        <v>11</v>
      </c>
      <c r="L22" s="47">
        <v>12</v>
      </c>
      <c r="M22" s="38">
        <v>13</v>
      </c>
      <c r="N22" s="48">
        <v>14</v>
      </c>
      <c r="O22" s="74">
        <v>15</v>
      </c>
      <c r="P22" s="47">
        <v>16</v>
      </c>
      <c r="Q22" s="47">
        <v>17</v>
      </c>
      <c r="R22" s="44">
        <v>18</v>
      </c>
      <c r="S22" s="47">
        <v>19</v>
      </c>
      <c r="T22" s="44">
        <v>20</v>
      </c>
      <c r="U22" s="47">
        <v>21</v>
      </c>
      <c r="V22" s="44">
        <v>22</v>
      </c>
      <c r="W22" s="47">
        <v>23</v>
      </c>
      <c r="X22" s="44">
        <v>24</v>
      </c>
      <c r="Y22" s="47">
        <v>25</v>
      </c>
      <c r="Z22" s="44">
        <v>26</v>
      </c>
      <c r="AA22" s="49">
        <v>27</v>
      </c>
    </row>
    <row r="23" spans="1:28" s="3" customFormat="1" ht="159" customHeight="1">
      <c r="A23" s="76">
        <v>1</v>
      </c>
      <c r="B23" s="43" t="s">
        <v>66</v>
      </c>
      <c r="C23" s="43" t="s">
        <v>56</v>
      </c>
      <c r="D23" s="77" t="s">
        <v>43</v>
      </c>
      <c r="E23" s="78"/>
      <c r="F23" s="79"/>
      <c r="G23" s="79"/>
      <c r="H23" s="79"/>
      <c r="I23" s="79"/>
      <c r="J23" s="79"/>
      <c r="K23" s="80"/>
      <c r="L23" s="81"/>
      <c r="M23" s="82"/>
      <c r="N23" s="77"/>
      <c r="O23" s="93" t="s">
        <v>79</v>
      </c>
      <c r="P23" s="83">
        <v>100</v>
      </c>
      <c r="Q23" s="84">
        <f>Q24</f>
        <v>21.1</v>
      </c>
      <c r="R23" s="84">
        <f aca="true" t="shared" si="0" ref="R23:Z23">R24</f>
        <v>25.599999999999998</v>
      </c>
      <c r="S23" s="84">
        <f t="shared" si="0"/>
        <v>25.599999999999998</v>
      </c>
      <c r="T23" s="84">
        <f t="shared" si="0"/>
        <v>15.399999999999999</v>
      </c>
      <c r="U23" s="84">
        <f t="shared" si="0"/>
        <v>15.399999999999999</v>
      </c>
      <c r="V23" s="84">
        <f t="shared" si="0"/>
        <v>31.2</v>
      </c>
      <c r="W23" s="84">
        <f t="shared" si="0"/>
        <v>31.2</v>
      </c>
      <c r="X23" s="84">
        <f t="shared" si="0"/>
        <v>35.9</v>
      </c>
      <c r="Y23" s="84">
        <f t="shared" si="0"/>
        <v>35.9</v>
      </c>
      <c r="Z23" s="84">
        <f t="shared" si="0"/>
        <v>39.599999999999994</v>
      </c>
      <c r="AA23" s="85">
        <f>AA24</f>
        <v>39.599999999999994</v>
      </c>
      <c r="AB23" s="37"/>
    </row>
    <row r="24" spans="1:28" s="42" customFormat="1" ht="159.75" customHeight="1">
      <c r="A24" s="76">
        <v>2</v>
      </c>
      <c r="B24" s="43"/>
      <c r="C24" s="43"/>
      <c r="D24" s="77"/>
      <c r="E24" s="86" t="s">
        <v>29</v>
      </c>
      <c r="F24" s="87" t="s">
        <v>17</v>
      </c>
      <c r="G24" s="87" t="s">
        <v>39</v>
      </c>
      <c r="H24" s="87" t="s">
        <v>40</v>
      </c>
      <c r="I24" s="87" t="s">
        <v>29</v>
      </c>
      <c r="J24" s="87" t="s">
        <v>18</v>
      </c>
      <c r="K24" s="88" t="s">
        <v>53</v>
      </c>
      <c r="L24" s="89" t="s">
        <v>41</v>
      </c>
      <c r="M24" s="82" t="s">
        <v>43</v>
      </c>
      <c r="N24" s="77"/>
      <c r="O24" s="94" t="s">
        <v>80</v>
      </c>
      <c r="P24" s="90" t="s">
        <v>54</v>
      </c>
      <c r="Q24" s="91">
        <f>Q25+Q27</f>
        <v>21.1</v>
      </c>
      <c r="R24" s="91">
        <f aca="true" t="shared" si="1" ref="R24:AA24">R25+R27</f>
        <v>25.599999999999998</v>
      </c>
      <c r="S24" s="91">
        <f t="shared" si="1"/>
        <v>25.599999999999998</v>
      </c>
      <c r="T24" s="91">
        <f t="shared" si="1"/>
        <v>15.399999999999999</v>
      </c>
      <c r="U24" s="91">
        <f t="shared" si="1"/>
        <v>15.399999999999999</v>
      </c>
      <c r="V24" s="91">
        <f t="shared" si="1"/>
        <v>31.2</v>
      </c>
      <c r="W24" s="91">
        <f t="shared" si="1"/>
        <v>31.2</v>
      </c>
      <c r="X24" s="91">
        <f t="shared" si="1"/>
        <v>35.9</v>
      </c>
      <c r="Y24" s="91">
        <f t="shared" si="1"/>
        <v>35.9</v>
      </c>
      <c r="Z24" s="91">
        <f t="shared" si="1"/>
        <v>39.599999999999994</v>
      </c>
      <c r="AA24" s="92">
        <f t="shared" si="1"/>
        <v>39.599999999999994</v>
      </c>
      <c r="AB24" s="41"/>
    </row>
    <row r="25" spans="1:27" s="40" customFormat="1" ht="186.75" customHeight="1">
      <c r="A25" s="76">
        <v>3</v>
      </c>
      <c r="B25" s="43" t="s">
        <v>61</v>
      </c>
      <c r="C25" s="43" t="s">
        <v>57</v>
      </c>
      <c r="D25" s="45" t="s">
        <v>45</v>
      </c>
      <c r="E25" s="334" t="s">
        <v>44</v>
      </c>
      <c r="F25" s="336" t="s">
        <v>17</v>
      </c>
      <c r="G25" s="336" t="s">
        <v>39</v>
      </c>
      <c r="H25" s="336" t="s">
        <v>40</v>
      </c>
      <c r="I25" s="336" t="s">
        <v>29</v>
      </c>
      <c r="J25" s="336" t="s">
        <v>18</v>
      </c>
      <c r="K25" s="342" t="s">
        <v>53</v>
      </c>
      <c r="L25" s="344" t="s">
        <v>41</v>
      </c>
      <c r="M25" s="349" t="s">
        <v>54</v>
      </c>
      <c r="N25" s="340" t="s">
        <v>42</v>
      </c>
      <c r="O25" s="339" t="s">
        <v>81</v>
      </c>
      <c r="P25" s="338" t="s">
        <v>54</v>
      </c>
      <c r="Q25" s="327">
        <v>8.1</v>
      </c>
      <c r="R25" s="327">
        <v>18.4</v>
      </c>
      <c r="S25" s="327">
        <v>18.4</v>
      </c>
      <c r="T25" s="327">
        <v>8.1</v>
      </c>
      <c r="U25" s="327">
        <v>8.1</v>
      </c>
      <c r="V25" s="327">
        <v>19</v>
      </c>
      <c r="W25" s="327">
        <v>19</v>
      </c>
      <c r="X25" s="327">
        <v>20.7</v>
      </c>
      <c r="Y25" s="327">
        <v>20.7</v>
      </c>
      <c r="Z25" s="327">
        <v>23.4</v>
      </c>
      <c r="AA25" s="346">
        <v>23.4</v>
      </c>
    </row>
    <row r="26" spans="1:27" s="37" customFormat="1" ht="213.75" customHeight="1">
      <c r="A26" s="76">
        <v>4</v>
      </c>
      <c r="B26" s="43" t="s">
        <v>62</v>
      </c>
      <c r="C26" s="43" t="s">
        <v>58</v>
      </c>
      <c r="D26" s="45" t="s">
        <v>37</v>
      </c>
      <c r="E26" s="365"/>
      <c r="F26" s="360"/>
      <c r="G26" s="360"/>
      <c r="H26" s="360"/>
      <c r="I26" s="360"/>
      <c r="J26" s="360"/>
      <c r="K26" s="347"/>
      <c r="L26" s="348"/>
      <c r="M26" s="350"/>
      <c r="N26" s="341"/>
      <c r="O26" s="339"/>
      <c r="P26" s="338"/>
      <c r="Q26" s="327"/>
      <c r="R26" s="327"/>
      <c r="S26" s="327"/>
      <c r="T26" s="327"/>
      <c r="U26" s="327"/>
      <c r="V26" s="327"/>
      <c r="W26" s="327"/>
      <c r="X26" s="327"/>
      <c r="Y26" s="327"/>
      <c r="Z26" s="327"/>
      <c r="AA26" s="346"/>
    </row>
    <row r="27" spans="1:27" s="37" customFormat="1" ht="198" customHeight="1">
      <c r="A27" s="76">
        <v>5</v>
      </c>
      <c r="B27" s="43" t="s">
        <v>63</v>
      </c>
      <c r="C27" s="43" t="s">
        <v>59</v>
      </c>
      <c r="D27" s="46" t="s">
        <v>46</v>
      </c>
      <c r="E27" s="334" t="s">
        <v>38</v>
      </c>
      <c r="F27" s="336" t="s">
        <v>17</v>
      </c>
      <c r="G27" s="336" t="s">
        <v>39</v>
      </c>
      <c r="H27" s="336" t="s">
        <v>40</v>
      </c>
      <c r="I27" s="336" t="s">
        <v>29</v>
      </c>
      <c r="J27" s="336" t="s">
        <v>18</v>
      </c>
      <c r="K27" s="342" t="s">
        <v>53</v>
      </c>
      <c r="L27" s="344" t="s">
        <v>41</v>
      </c>
      <c r="M27" s="349" t="s">
        <v>54</v>
      </c>
      <c r="N27" s="340" t="s">
        <v>47</v>
      </c>
      <c r="O27" s="339" t="s">
        <v>82</v>
      </c>
      <c r="P27" s="338" t="s">
        <v>54</v>
      </c>
      <c r="Q27" s="327">
        <v>13</v>
      </c>
      <c r="R27" s="327">
        <v>7.2</v>
      </c>
      <c r="S27" s="327">
        <v>7.2</v>
      </c>
      <c r="T27" s="327">
        <v>7.3</v>
      </c>
      <c r="U27" s="327">
        <v>7.3</v>
      </c>
      <c r="V27" s="327">
        <v>12.2</v>
      </c>
      <c r="W27" s="327">
        <v>12.2</v>
      </c>
      <c r="X27" s="327">
        <v>15.2</v>
      </c>
      <c r="Y27" s="327">
        <v>15.2</v>
      </c>
      <c r="Z27" s="327">
        <v>16.2</v>
      </c>
      <c r="AA27" s="346">
        <v>16.2</v>
      </c>
    </row>
    <row r="28" spans="1:27" s="40" customFormat="1" ht="196.5" customHeight="1" thickBot="1">
      <c r="A28" s="76">
        <v>6</v>
      </c>
      <c r="B28" s="43" t="s">
        <v>64</v>
      </c>
      <c r="C28" s="43" t="s">
        <v>60</v>
      </c>
      <c r="D28" s="45" t="s">
        <v>48</v>
      </c>
      <c r="E28" s="335"/>
      <c r="F28" s="337"/>
      <c r="G28" s="337"/>
      <c r="H28" s="337"/>
      <c r="I28" s="337"/>
      <c r="J28" s="337"/>
      <c r="K28" s="343"/>
      <c r="L28" s="345"/>
      <c r="M28" s="350"/>
      <c r="N28" s="341"/>
      <c r="O28" s="339"/>
      <c r="P28" s="338"/>
      <c r="Q28" s="327"/>
      <c r="R28" s="327"/>
      <c r="S28" s="327"/>
      <c r="T28" s="327"/>
      <c r="U28" s="327"/>
      <c r="V28" s="327"/>
      <c r="W28" s="327"/>
      <c r="X28" s="327"/>
      <c r="Y28" s="327"/>
      <c r="Z28" s="327"/>
      <c r="AA28" s="346"/>
    </row>
    <row r="29" spans="1:27" s="3" customFormat="1" ht="22.5" customHeight="1" thickBot="1">
      <c r="A29" s="326" t="s">
        <v>65</v>
      </c>
      <c r="B29" s="326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95" t="s">
        <v>83</v>
      </c>
      <c r="P29" s="96" t="s">
        <v>54</v>
      </c>
      <c r="Q29" s="97">
        <f>Q23</f>
        <v>21.1</v>
      </c>
      <c r="R29" s="97">
        <f aca="true" t="shared" si="2" ref="R29:AA29">R23</f>
        <v>25.599999999999998</v>
      </c>
      <c r="S29" s="97">
        <f t="shared" si="2"/>
        <v>25.599999999999998</v>
      </c>
      <c r="T29" s="97">
        <f t="shared" si="2"/>
        <v>15.399999999999999</v>
      </c>
      <c r="U29" s="97">
        <f t="shared" si="2"/>
        <v>15.399999999999999</v>
      </c>
      <c r="V29" s="97">
        <f t="shared" si="2"/>
        <v>31.2</v>
      </c>
      <c r="W29" s="97">
        <f t="shared" si="2"/>
        <v>31.2</v>
      </c>
      <c r="X29" s="97">
        <f t="shared" si="2"/>
        <v>35.9</v>
      </c>
      <c r="Y29" s="97">
        <f t="shared" si="2"/>
        <v>35.9</v>
      </c>
      <c r="Z29" s="97">
        <f t="shared" si="2"/>
        <v>39.599999999999994</v>
      </c>
      <c r="AA29" s="98">
        <f t="shared" si="2"/>
        <v>39.599999999999994</v>
      </c>
    </row>
    <row r="30" spans="5:17" s="2" customFormat="1" ht="13.5" customHeight="1">
      <c r="E30" s="8"/>
      <c r="F30" s="17"/>
      <c r="G30" s="17"/>
      <c r="H30" s="17"/>
      <c r="I30" s="17"/>
      <c r="J30" s="17"/>
      <c r="K30" s="18"/>
      <c r="L30" s="19"/>
      <c r="M30" s="19"/>
      <c r="N30" s="19"/>
      <c r="O30" s="19"/>
      <c r="P30" s="19"/>
      <c r="Q30" s="19"/>
    </row>
    <row r="31" spans="5:24" s="2" customFormat="1" ht="13.5" customHeight="1">
      <c r="E31" s="8"/>
      <c r="F31" s="17"/>
      <c r="G31" s="17"/>
      <c r="H31" s="17"/>
      <c r="I31" s="17"/>
      <c r="J31" s="17"/>
      <c r="K31" s="18"/>
      <c r="L31" s="19"/>
      <c r="M31" s="19"/>
      <c r="N31" s="19"/>
      <c r="O31" s="19"/>
      <c r="P31" s="19"/>
      <c r="Q31" s="19"/>
      <c r="R31" s="18"/>
      <c r="S31" s="18"/>
      <c r="T31" s="18"/>
      <c r="U31" s="18"/>
      <c r="V31" s="18"/>
      <c r="W31" s="18"/>
      <c r="X31" s="18"/>
    </row>
    <row r="32" spans="1:24" s="2" customFormat="1" ht="13.5" customHeight="1">
      <c r="A32" s="51"/>
      <c r="B32" s="51"/>
      <c r="C32" s="51"/>
      <c r="D32" s="51"/>
      <c r="E32" s="8"/>
      <c r="F32" s="20"/>
      <c r="G32" s="20"/>
      <c r="H32" s="20"/>
      <c r="I32" s="15"/>
      <c r="J32" s="15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</row>
    <row r="33" spans="1:27" s="2" customFormat="1" ht="13.5" customHeight="1">
      <c r="A33" s="52"/>
      <c r="B33" s="52"/>
      <c r="C33" s="52"/>
      <c r="D33" s="52"/>
      <c r="E33" s="7"/>
      <c r="F33" s="32"/>
      <c r="G33" s="6"/>
      <c r="H33" s="33"/>
      <c r="I33" s="333"/>
      <c r="J33" s="333"/>
      <c r="K33" s="333"/>
      <c r="L33" s="21"/>
      <c r="M33" s="21"/>
      <c r="N33" s="21"/>
      <c r="O33" s="21"/>
      <c r="P33" s="21"/>
      <c r="Q33" s="21"/>
      <c r="R33" s="18"/>
      <c r="S33" s="18"/>
      <c r="T33" s="18"/>
      <c r="U33" s="18"/>
      <c r="V33" s="18"/>
      <c r="W33" s="18"/>
      <c r="X33" s="18"/>
      <c r="Y33" s="8"/>
      <c r="Z33" s="8"/>
      <c r="AA33" s="8"/>
    </row>
    <row r="34" spans="1:24" ht="35.25" customHeight="1">
      <c r="A34" s="328" t="s">
        <v>70</v>
      </c>
      <c r="B34" s="328"/>
      <c r="C34" s="62"/>
      <c r="D34" s="63"/>
      <c r="E34" s="64"/>
      <c r="F34" s="53"/>
      <c r="G34" s="57"/>
      <c r="H34" s="58"/>
      <c r="I34" s="245"/>
      <c r="J34" s="245"/>
      <c r="K34" s="245"/>
      <c r="L34" s="58"/>
      <c r="M34" s="58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1:24" ht="18.75" customHeight="1">
      <c r="A35" s="332" t="s">
        <v>71</v>
      </c>
      <c r="B35" s="332"/>
      <c r="C35" s="62"/>
      <c r="D35" s="65" t="s">
        <v>74</v>
      </c>
      <c r="E35" s="66"/>
      <c r="F35" s="330" t="s">
        <v>30</v>
      </c>
      <c r="G35" s="330"/>
      <c r="H35" s="58"/>
      <c r="I35" s="331" t="s">
        <v>31</v>
      </c>
      <c r="J35" s="331"/>
      <c r="K35" s="331"/>
      <c r="L35" s="58"/>
      <c r="M35" s="58"/>
      <c r="N35" s="21"/>
      <c r="R35" s="21"/>
      <c r="S35" s="21"/>
      <c r="T35" s="21"/>
      <c r="U35" s="21"/>
      <c r="V35" s="21"/>
      <c r="W35" s="21"/>
      <c r="X35" s="21"/>
    </row>
    <row r="36" spans="1:14" ht="15.75">
      <c r="A36" s="67"/>
      <c r="B36" s="67"/>
      <c r="C36" s="62"/>
      <c r="D36" s="68"/>
      <c r="E36" s="64"/>
      <c r="F36" s="55"/>
      <c r="G36" s="60"/>
      <c r="H36" s="58"/>
      <c r="I36" s="329"/>
      <c r="J36" s="329"/>
      <c r="K36" s="58"/>
      <c r="L36" s="58"/>
      <c r="M36" s="58"/>
      <c r="N36" s="21"/>
    </row>
    <row r="37" spans="1:14" ht="15.75">
      <c r="A37" s="67"/>
      <c r="B37" s="67"/>
      <c r="C37" s="62"/>
      <c r="D37" s="68"/>
      <c r="E37" s="64"/>
      <c r="F37" s="55"/>
      <c r="G37" s="60"/>
      <c r="H37" s="58"/>
      <c r="I37" s="329"/>
      <c r="J37" s="329"/>
      <c r="K37" s="58"/>
      <c r="L37" s="58"/>
      <c r="M37" s="58"/>
      <c r="N37" s="21"/>
    </row>
    <row r="38" spans="1:17" ht="18.75">
      <c r="A38" s="67"/>
      <c r="B38" s="67"/>
      <c r="C38" s="62"/>
      <c r="D38" s="68"/>
      <c r="E38" s="66"/>
      <c r="F38" s="55"/>
      <c r="G38" s="60"/>
      <c r="H38" s="58"/>
      <c r="I38" s="58"/>
      <c r="J38" s="58"/>
      <c r="K38" s="58"/>
      <c r="L38" s="58"/>
      <c r="M38" s="58"/>
      <c r="N38" s="21"/>
      <c r="Q38" s="34"/>
    </row>
    <row r="39" spans="1:17" ht="26.25" customHeight="1">
      <c r="A39" s="328" t="s">
        <v>72</v>
      </c>
      <c r="B39" s="328"/>
      <c r="C39" s="62"/>
      <c r="D39" s="63"/>
      <c r="E39" s="64"/>
      <c r="F39" s="53"/>
      <c r="G39" s="57"/>
      <c r="H39" s="58"/>
      <c r="I39" s="245"/>
      <c r="J39" s="245"/>
      <c r="K39" s="245"/>
      <c r="L39" s="58"/>
      <c r="M39" s="54"/>
      <c r="N39" s="21"/>
      <c r="Q39" s="35"/>
    </row>
    <row r="40" spans="1:14" ht="18.75" customHeight="1">
      <c r="A40" s="62"/>
      <c r="B40" s="62"/>
      <c r="C40" s="62"/>
      <c r="D40" s="65" t="s">
        <v>74</v>
      </c>
      <c r="E40" s="66"/>
      <c r="F40" s="330" t="s">
        <v>30</v>
      </c>
      <c r="G40" s="330"/>
      <c r="H40" s="58"/>
      <c r="I40" s="331" t="s">
        <v>31</v>
      </c>
      <c r="J40" s="331"/>
      <c r="K40" s="331"/>
      <c r="L40" s="58"/>
      <c r="M40" s="36" t="s">
        <v>32</v>
      </c>
      <c r="N40" s="21"/>
    </row>
    <row r="41" spans="1:14" ht="15.75">
      <c r="A41" s="62"/>
      <c r="B41" s="62"/>
      <c r="C41" s="62"/>
      <c r="D41" s="62"/>
      <c r="E41" s="62"/>
      <c r="F41" s="58"/>
      <c r="G41" s="58"/>
      <c r="H41" s="58"/>
      <c r="I41" s="58"/>
      <c r="J41" s="58"/>
      <c r="K41" s="58"/>
      <c r="L41" s="58"/>
      <c r="M41" s="58"/>
      <c r="N41" s="21"/>
    </row>
    <row r="42" spans="1:14" ht="15.75">
      <c r="A42" s="328" t="s">
        <v>73</v>
      </c>
      <c r="B42" s="328"/>
      <c r="C42" s="328"/>
      <c r="D42" s="328"/>
      <c r="E42" s="62"/>
      <c r="F42" s="58"/>
      <c r="G42" s="58"/>
      <c r="H42" s="58"/>
      <c r="I42" s="58"/>
      <c r="J42" s="58"/>
      <c r="K42" s="58"/>
      <c r="L42" s="58"/>
      <c r="M42" s="58"/>
      <c r="N42" s="21"/>
    </row>
    <row r="43" spans="1:14" ht="15.75">
      <c r="A43" s="328"/>
      <c r="B43" s="328"/>
      <c r="C43" s="328"/>
      <c r="D43" s="328"/>
      <c r="E43" s="62"/>
      <c r="F43" s="58"/>
      <c r="G43" s="58"/>
      <c r="H43" s="58"/>
      <c r="I43" s="58"/>
      <c r="J43" s="58"/>
      <c r="K43" s="58"/>
      <c r="L43" s="58"/>
      <c r="M43" s="58"/>
      <c r="N43" s="21"/>
    </row>
    <row r="44" spans="1:14" ht="15.75">
      <c r="A44" s="62"/>
      <c r="B44" s="62"/>
      <c r="C44" s="62"/>
      <c r="D44" s="62"/>
      <c r="E44" s="62"/>
      <c r="F44" s="58"/>
      <c r="G44" s="58"/>
      <c r="H44" s="58"/>
      <c r="I44" s="58"/>
      <c r="J44" s="58"/>
      <c r="K44" s="58"/>
      <c r="L44" s="58"/>
      <c r="M44" s="58"/>
      <c r="N44" s="21"/>
    </row>
  </sheetData>
  <sheetProtection/>
  <mergeCells count="105">
    <mergeCell ref="A14:D14"/>
    <mergeCell ref="X1:AA5"/>
    <mergeCell ref="A7:Y7"/>
    <mergeCell ref="A11:Y11"/>
    <mergeCell ref="A12:D12"/>
    <mergeCell ref="G12:W12"/>
    <mergeCell ref="A13:D13"/>
    <mergeCell ref="G13:W13"/>
    <mergeCell ref="Y13:Z13"/>
    <mergeCell ref="A17:A21"/>
    <mergeCell ref="B17:B21"/>
    <mergeCell ref="C17:C21"/>
    <mergeCell ref="D17:D21"/>
    <mergeCell ref="T17:U18"/>
    <mergeCell ref="V17:AA18"/>
    <mergeCell ref="E19:E21"/>
    <mergeCell ref="F19:J19"/>
    <mergeCell ref="K19:L19"/>
    <mergeCell ref="S19:S21"/>
    <mergeCell ref="Q17:Q21"/>
    <mergeCell ref="R17:S18"/>
    <mergeCell ref="L20:L21"/>
    <mergeCell ref="E17:L18"/>
    <mergeCell ref="Z19:AA19"/>
    <mergeCell ref="F20:F21"/>
    <mergeCell ref="G20:G21"/>
    <mergeCell ref="H20:H21"/>
    <mergeCell ref="V20:V21"/>
    <mergeCell ref="Y20:Y21"/>
    <mergeCell ref="E25:E26"/>
    <mergeCell ref="F25:F26"/>
    <mergeCell ref="G25:G26"/>
    <mergeCell ref="H25:H26"/>
    <mergeCell ref="AA20:AA21"/>
    <mergeCell ref="P17:P21"/>
    <mergeCell ref="T19:T21"/>
    <mergeCell ref="U19:U21"/>
    <mergeCell ref="R19:R21"/>
    <mergeCell ref="Z20:Z21"/>
    <mergeCell ref="V19:W19"/>
    <mergeCell ref="X19:Y19"/>
    <mergeCell ref="I25:I26"/>
    <mergeCell ref="S25:S26"/>
    <mergeCell ref="J25:J26"/>
    <mergeCell ref="M27:M28"/>
    <mergeCell ref="W20:W21"/>
    <mergeCell ref="X20:X21"/>
    <mergeCell ref="O17:O21"/>
    <mergeCell ref="I20:I21"/>
    <mergeCell ref="J20:J21"/>
    <mergeCell ref="K20:K21"/>
    <mergeCell ref="M17:M21"/>
    <mergeCell ref="N17:N21"/>
    <mergeCell ref="N25:N26"/>
    <mergeCell ref="O25:O26"/>
    <mergeCell ref="AA25:AA26"/>
    <mergeCell ref="I27:I28"/>
    <mergeCell ref="J27:J28"/>
    <mergeCell ref="V25:V26"/>
    <mergeCell ref="W25:W26"/>
    <mergeCell ref="P25:P26"/>
    <mergeCell ref="Z25:Z26"/>
    <mergeCell ref="K25:K26"/>
    <mergeCell ref="L25:L26"/>
    <mergeCell ref="M25:M26"/>
    <mergeCell ref="X25:X26"/>
    <mergeCell ref="Y25:Y26"/>
    <mergeCell ref="T25:T26"/>
    <mergeCell ref="U25:U26"/>
    <mergeCell ref="Q25:Q26"/>
    <mergeCell ref="R25:R26"/>
    <mergeCell ref="AA27:AA28"/>
    <mergeCell ref="T27:T28"/>
    <mergeCell ref="U27:U28"/>
    <mergeCell ref="V27:V28"/>
    <mergeCell ref="W27:W28"/>
    <mergeCell ref="X27:X28"/>
    <mergeCell ref="Y27:Y28"/>
    <mergeCell ref="Z27:Z28"/>
    <mergeCell ref="S27:S28"/>
    <mergeCell ref="E27:E28"/>
    <mergeCell ref="F27:F28"/>
    <mergeCell ref="P27:P28"/>
    <mergeCell ref="G27:G28"/>
    <mergeCell ref="O27:O28"/>
    <mergeCell ref="H27:H28"/>
    <mergeCell ref="N27:N28"/>
    <mergeCell ref="K27:K28"/>
    <mergeCell ref="L27:L28"/>
    <mergeCell ref="A35:B35"/>
    <mergeCell ref="F35:G35"/>
    <mergeCell ref="I35:K35"/>
    <mergeCell ref="I33:K33"/>
    <mergeCell ref="A34:B34"/>
    <mergeCell ref="I34:K34"/>
    <mergeCell ref="A29:N29"/>
    <mergeCell ref="Q27:Q28"/>
    <mergeCell ref="R27:R28"/>
    <mergeCell ref="A42:D43"/>
    <mergeCell ref="I36:J36"/>
    <mergeCell ref="I37:J37"/>
    <mergeCell ref="A39:B39"/>
    <mergeCell ref="I39:K39"/>
    <mergeCell ref="F40:G40"/>
    <mergeCell ref="I40:K40"/>
  </mergeCells>
  <printOptions/>
  <pageMargins left="0.2362204724409449" right="0.2362204724409449" top="0.5511811023622047" bottom="0.35433070866141736" header="0.31496062992125984" footer="0.31496062992125984"/>
  <pageSetup fitToHeight="1" fitToWidth="1" horizontalDpi="600" verticalDpi="600" orientation="landscape" paperSize="8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2019-12-19T06:21:24Z</dcterms:modified>
  <cp:category/>
  <cp:version/>
  <cp:contentType/>
  <cp:contentStatus/>
</cp:coreProperties>
</file>