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1"/>
  <c r="D29"/>
  <c r="G29" s="1"/>
  <c r="D11"/>
  <c r="D16"/>
  <c r="G16" s="1"/>
  <c r="C29"/>
  <c r="C28"/>
  <c r="C21"/>
  <c r="C16"/>
  <c r="C11"/>
  <c r="C9"/>
  <c r="E9" s="1"/>
  <c r="C7"/>
  <c r="D6" l="1"/>
  <c r="G7"/>
  <c r="G21"/>
  <c r="D5"/>
  <c r="D4" s="1"/>
  <c r="G11"/>
  <c r="F6"/>
  <c r="C6"/>
  <c r="C5" s="1"/>
  <c r="C4" s="1"/>
  <c r="E28"/>
  <c r="E21"/>
  <c r="E7"/>
  <c r="E11"/>
  <c r="E16"/>
  <c r="G6" l="1"/>
  <c r="E6"/>
  <c r="F5"/>
  <c r="F4" s="1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<sst xmlns="http://schemas.openxmlformats.org/spreadsheetml/2006/main" count="69" uniqueCount="69">
  <si>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</si>
  <si>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</si>
  <si>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</si>
  <si>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</si>
  <si>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</si>
  <si>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</si>
  <si>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</si>
  <si>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</si>
  <si>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</si>
  <si>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</si>
  <si>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</si>
  <si>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</si>
  <si>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</si>
  <si>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</si>
  <si>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</si>
  <si>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</si>
  <si>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</si>
  <si>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</si>
  <si>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</si>
  <si>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</si>
  <si>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</si>
  <si>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</si>
  <si>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</si>
  <si>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</si>
  <si>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</si>
  <si>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</si>
  <si>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</si>
  <si>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</si>
  <si>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</si>
  <si>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</si>
  <si>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</si>
  <si>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</si>
  <si>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</si>
  <si>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</si>
  <si>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</si>
  <si>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</si>
  <si>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</si>
  <si>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</si>
  <si>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</si>
  <si>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</si>
  <si>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</si>
  <si>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</si>
  <si>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</si>
  <si>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</si>
  <si>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</si>
  <si>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</si>
  <si>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</si>
  <si>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</si>
  <si>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</si>
  <si>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</si>
  <si>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</si>
  <si>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</si>
  <si>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</si>
  <si>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</si>
  <si>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</si>
  <si>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</si>
  <si>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</si>
  <si>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</si>
  <si>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</si>
  <si>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</si>
  <si>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</si>
  <si>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</si>
  <si>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</si>
  <si>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</si>
  <si>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</si>
  <si>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</si>
  <si>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01.06.2017</t>
    </r>
    <r>
      <rPr>
        <b/>
        <sz val="9"/>
        <color rgb="FF000000"/>
        <rFont val="Calibri"/>
        <family val="2"/>
        <charset val="204"/>
      </rPr>
      <t>, тыс. руб.</t>
    </r>
  </si>
  <si>
    <t>2 07 00000 00 0000 000</t>
  </si>
  <si>
    <t>ПРОЧИЕ БЕЗВОЗМЕЗДНЫЕ ПОСТУПЛЕНИЯ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</si>
</sst>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D24" sqref="D24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63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64</v>
      </c>
      <c r="E3" s="5" t="s">
        <v>65</v>
      </c>
      <c r="F3" s="5" t="s">
        <v>66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2846387.11</v>
      </c>
      <c r="D4" s="4">
        <f>SUM(D5,D28)</f>
        <v>1236007.1300000001</v>
      </c>
      <c r="E4" s="16">
        <f t="shared" ref="E4" si="0">D4/C4/100%</f>
        <v>0.43423718638186221</v>
      </c>
      <c r="F4" s="4">
        <f>SUM(F5,F28)</f>
        <v>956637.3600000001</v>
      </c>
      <c r="G4" s="17">
        <f>D4/F4</f>
        <v>1.2920330960103836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527787.93000000005</v>
      </c>
      <c r="E5" s="16">
        <f t="shared" ref="E5" si="1">D5/C5/100%</f>
        <v>0.38432403407615112</v>
      </c>
      <c r="F5" s="4">
        <f>SUM(F6,F21)</f>
        <v>470024.46</v>
      </c>
      <c r="G5" s="17">
        <f t="shared" ref="G5:G35" si="2">D5/F5</f>
        <v>1.1228946042510213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406046.75000000006</v>
      </c>
      <c r="E6" s="14">
        <f t="shared" ref="E6:E10" si="3">D6/C6/100%</f>
        <v>0.43185207047099433</v>
      </c>
      <c r="F6" s="7">
        <f>SUM(F7,F9,F11,F16,F19)</f>
        <v>347546.59</v>
      </c>
      <c r="G6" s="15">
        <f t="shared" si="2"/>
        <v>1.1683232167520332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133962.1</v>
      </c>
      <c r="E7" s="16">
        <f t="shared" si="3"/>
        <v>0.36293076356227921</v>
      </c>
      <c r="F7" s="4">
        <f>SUM(F8)</f>
        <v>120287.21</v>
      </c>
      <c r="G7" s="17">
        <f t="shared" si="2"/>
        <v>1.1136853203262425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133962.1</v>
      </c>
      <c r="E8" s="14">
        <f t="shared" si="3"/>
        <v>0.36293076356227921</v>
      </c>
      <c r="F8" s="8">
        <v>120287.21</v>
      </c>
      <c r="G8" s="15">
        <f t="shared" si="2"/>
        <v>1.1136853203262425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1419.9</v>
      </c>
      <c r="E9" s="16">
        <f t="shared" si="3"/>
        <v>0.4491932932616261</v>
      </c>
      <c r="F9" s="4">
        <f>SUM(F10:F10)</f>
        <v>1342.7</v>
      </c>
      <c r="G9" s="17">
        <f t="shared" si="2"/>
        <v>1.0574960899679751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1419.9</v>
      </c>
      <c r="E10" s="14">
        <f t="shared" si="3"/>
        <v>0.4491932932616261</v>
      </c>
      <c r="F10" s="7">
        <v>1342.7</v>
      </c>
      <c r="G10" s="15">
        <f t="shared" si="2"/>
        <v>1.0574960899679751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167015.88999999998</v>
      </c>
      <c r="E11" s="16">
        <f t="shared" ref="E11:E18" si="4">D11/C11/100%</f>
        <v>0.56876416241269279</v>
      </c>
      <c r="F11" s="4">
        <f>SUM(F12:F15)</f>
        <v>127982.44</v>
      </c>
      <c r="G11" s="17">
        <f t="shared" si="2"/>
        <v>1.3049906690324078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124149</v>
      </c>
      <c r="E12" s="14">
        <f t="shared" si="4"/>
        <v>0.59458902863054242</v>
      </c>
      <c r="F12" s="8">
        <v>85880.2</v>
      </c>
      <c r="G12" s="15">
        <f t="shared" si="2"/>
        <v>1.4456067871290472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32538.36</v>
      </c>
      <c r="E13" s="14">
        <f t="shared" si="4"/>
        <v>0.51476601803512101</v>
      </c>
      <c r="F13" s="8">
        <v>34223.15</v>
      </c>
      <c r="G13" s="15">
        <f t="shared" si="2"/>
        <v>0.95077045800868709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1.2</v>
      </c>
      <c r="E14" s="14"/>
      <c r="F14" s="8">
        <v>12.8</v>
      </c>
      <c r="G14" s="15">
        <f t="shared" si="2"/>
        <v>9.3749999999999986E-2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10327.33</v>
      </c>
      <c r="E15" s="14">
        <f t="shared" si="4"/>
        <v>0.47725541845741487</v>
      </c>
      <c r="F15" s="8">
        <v>7866.29</v>
      </c>
      <c r="G15" s="15">
        <f t="shared" si="2"/>
        <v>1.3128590479120399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99433.06</v>
      </c>
      <c r="E16" s="16">
        <f t="shared" si="4"/>
        <v>0.37570680430445558</v>
      </c>
      <c r="F16" s="4">
        <f>SUM(F17:F18)</f>
        <v>93410.18</v>
      </c>
      <c r="G16" s="17">
        <f t="shared" si="2"/>
        <v>1.0644777689112686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8188.9</v>
      </c>
      <c r="E17" s="14">
        <f t="shared" si="4"/>
        <v>9.0380221842061695E-2</v>
      </c>
      <c r="F17" s="8">
        <v>8023.14</v>
      </c>
      <c r="G17" s="15">
        <f t="shared" si="2"/>
        <v>1.0206602402550622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91244.160000000003</v>
      </c>
      <c r="E18" s="14">
        <f t="shared" si="4"/>
        <v>0.52423806815243812</v>
      </c>
      <c r="F18" s="7">
        <v>85387.04</v>
      </c>
      <c r="G18" s="15">
        <f t="shared" si="2"/>
        <v>1.0685949530514234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4211.8999999999996</v>
      </c>
      <c r="E19" s="16">
        <f t="shared" ref="E19" si="5">D19/C19/100%</f>
        <v>0.43560864618885092</v>
      </c>
      <c r="F19" s="9">
        <v>4524.0600000000004</v>
      </c>
      <c r="G19" s="17">
        <f t="shared" si="2"/>
        <v>0.93100003094565487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3.9</v>
      </c>
      <c r="E20" s="10"/>
      <c r="F20" s="9">
        <v>0.1</v>
      </c>
      <c r="G20" s="15"/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121741.17999999998</v>
      </c>
      <c r="E21" s="16">
        <f t="shared" ref="E21:E25" si="6">D21/C21/100%</f>
        <v>0.28112895713344532</v>
      </c>
      <c r="F21" s="4">
        <f>SUM(F22:F27)</f>
        <v>122477.87</v>
      </c>
      <c r="G21" s="17">
        <f t="shared" si="2"/>
        <v>0.99398511747469143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84598.23</v>
      </c>
      <c r="E22" s="14">
        <f t="shared" si="6"/>
        <v>0.23009727116877984</v>
      </c>
      <c r="F22" s="9">
        <v>95595.7</v>
      </c>
      <c r="G22" s="17">
        <f t="shared" si="2"/>
        <v>0.88495852846937673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551.03</v>
      </c>
      <c r="E23" s="16">
        <f t="shared" si="6"/>
        <v>0.66469240048250899</v>
      </c>
      <c r="F23" s="9">
        <v>544.04</v>
      </c>
      <c r="G23" s="17">
        <f t="shared" si="2"/>
        <v>1.0128483199764724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2528.2600000000002</v>
      </c>
      <c r="E24" s="16">
        <f t="shared" si="6"/>
        <v>0.38896307692307697</v>
      </c>
      <c r="F24" s="9">
        <v>3028.65</v>
      </c>
      <c r="G24" s="17">
        <f t="shared" si="2"/>
        <v>0.83478117312994238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15483.36</v>
      </c>
      <c r="E25" s="16">
        <f t="shared" si="6"/>
        <v>0.37219615384615384</v>
      </c>
      <c r="F25" s="9">
        <v>17520.47</v>
      </c>
      <c r="G25" s="17">
        <f t="shared" si="2"/>
        <v>0.88372971729639671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18580.099999999999</v>
      </c>
      <c r="E26" s="16">
        <f t="shared" ref="E26" si="7">D26/C26/100%</f>
        <v>1.1293520544614635</v>
      </c>
      <c r="F26" s="9">
        <v>5721.21</v>
      </c>
      <c r="G26" s="17">
        <f t="shared" si="2"/>
        <v>3.2475822422179919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0.2</v>
      </c>
      <c r="E27" s="10"/>
      <c r="F27" s="9">
        <v>67.8</v>
      </c>
      <c r="G27" s="17">
        <f t="shared" si="2"/>
        <v>2.9498525073746317E-3</v>
      </c>
    </row>
    <row r="28" spans="1:7" ht="24.95" customHeight="1">
      <c r="A28" s="5" t="s">
        <v>38</v>
      </c>
      <c r="B28" s="3" t="s">
        <v>39</v>
      </c>
      <c r="C28" s="9">
        <f>SUM(C30:C32)</f>
        <v>1473098.21</v>
      </c>
      <c r="D28" s="9">
        <f>SUM(D30:D35)</f>
        <v>708219.20000000007</v>
      </c>
      <c r="E28" s="16">
        <f t="shared" ref="E28" si="8">D28/C28/100%</f>
        <v>0.48076848861285365</v>
      </c>
      <c r="F28" s="9">
        <f>SUM(F30:F35)</f>
        <v>486612.9</v>
      </c>
      <c r="G28" s="17">
        <f t="shared" si="2"/>
        <v>1.455405723933747</v>
      </c>
    </row>
    <row r="29" spans="1:7" ht="24.95" customHeight="1">
      <c r="A29" s="5" t="s">
        <v>40</v>
      </c>
      <c r="B29" s="3" t="s">
        <v>41</v>
      </c>
      <c r="C29" s="9">
        <f>SUM(C30:C32)</f>
        <v>1473098.21</v>
      </c>
      <c r="D29" s="9">
        <f>SUM(D30:D32)</f>
        <v>708257.4</v>
      </c>
      <c r="E29" s="16"/>
      <c r="F29" s="9">
        <f>SUM(F30:F36)</f>
        <v>486612.9</v>
      </c>
      <c r="G29" s="17">
        <f t="shared" si="2"/>
        <v>1.4554842257572702</v>
      </c>
    </row>
    <row r="30" spans="1:7" ht="24.95" customHeight="1">
      <c r="A30" s="2" t="s">
        <v>42</v>
      </c>
      <c r="B30" s="6" t="s">
        <v>43</v>
      </c>
      <c r="C30" s="8">
        <v>222639.21</v>
      </c>
      <c r="D30" s="8">
        <v>3897.1</v>
      </c>
      <c r="E30" s="16">
        <f t="shared" ref="E30" si="9">D30/C30/100%</f>
        <v>1.7504104510611587E-2</v>
      </c>
      <c r="F30" s="8">
        <v>0</v>
      </c>
      <c r="G30" s="17"/>
    </row>
    <row r="31" spans="1:7" ht="24.95" customHeight="1">
      <c r="A31" s="2" t="s">
        <v>44</v>
      </c>
      <c r="B31" s="6" t="s">
        <v>45</v>
      </c>
      <c r="C31" s="8">
        <v>1248959</v>
      </c>
      <c r="D31" s="8">
        <v>704360.3</v>
      </c>
      <c r="E31" s="16">
        <f t="shared" ref="E31" si="10">D31/C31/100%</f>
        <v>0.56395790414256997</v>
      </c>
      <c r="F31" s="8">
        <v>477230.9</v>
      </c>
      <c r="G31" s="17">
        <f t="shared" si="2"/>
        <v>1.4759318811921023</v>
      </c>
    </row>
    <row r="32" spans="1:7" ht="24.95" customHeight="1">
      <c r="A32" s="2" t="s">
        <v>46</v>
      </c>
      <c r="B32" s="6" t="s">
        <v>47</v>
      </c>
      <c r="C32" s="8">
        <v>1500</v>
      </c>
      <c r="D32" s="8">
        <v>0</v>
      </c>
      <c r="E32" s="13"/>
      <c r="F32" s="8">
        <v>9500</v>
      </c>
      <c r="G32" s="17"/>
    </row>
    <row r="33" spans="1:7" ht="24.95" customHeight="1">
      <c r="A33" s="5" t="s">
        <v>67</v>
      </c>
      <c r="B33" s="3" t="s">
        <v>68</v>
      </c>
      <c r="C33" s="8"/>
      <c r="D33" s="8"/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2018-06-04T13:16:35Z</dcterms:modified>
</cp:coreProperties>
</file>