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0940" windowHeight="1011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G10" i="1" l="1"/>
  <c r="E10" i="1"/>
  <c r="D10" i="1"/>
  <c r="F155" i="1" l="1"/>
  <c r="F86" i="1"/>
  <c r="F85" i="1"/>
  <c r="F60" i="1" l="1"/>
  <c r="G58" i="1"/>
  <c r="E58" i="1"/>
  <c r="D58" i="1"/>
  <c r="F58" i="1" s="1"/>
  <c r="G41" i="1"/>
  <c r="E41" i="1"/>
  <c r="D41" i="1"/>
  <c r="F48" i="1"/>
  <c r="F44" i="1"/>
  <c r="F169" i="1"/>
  <c r="G149" i="1"/>
  <c r="E149" i="1"/>
  <c r="F173" i="1"/>
  <c r="F172" i="1"/>
  <c r="F171" i="1"/>
  <c r="F170" i="1"/>
  <c r="F168" i="1"/>
  <c r="F167" i="1"/>
  <c r="F166" i="1"/>
  <c r="F165" i="1"/>
  <c r="F164" i="1"/>
  <c r="F163" i="1"/>
  <c r="F162" i="1"/>
  <c r="F161" i="1"/>
  <c r="F160" i="1"/>
  <c r="D149" i="1"/>
  <c r="F110" i="1"/>
  <c r="F109" i="1"/>
  <c r="G106" i="1"/>
  <c r="E106" i="1"/>
  <c r="D106" i="1"/>
  <c r="F106" i="1" s="1"/>
  <c r="F108" i="1"/>
  <c r="G102" i="1"/>
  <c r="E102" i="1"/>
  <c r="D102" i="1"/>
  <c r="F102" i="1" s="1"/>
  <c r="G70" i="1"/>
  <c r="E70" i="1"/>
  <c r="D70" i="1"/>
  <c r="F70" i="1" s="1"/>
  <c r="F59" i="1"/>
  <c r="F57" i="1"/>
  <c r="F56" i="1"/>
  <c r="G51" i="1"/>
  <c r="E51" i="1"/>
  <c r="D51" i="1"/>
  <c r="F54" i="1"/>
  <c r="F53" i="1"/>
  <c r="F52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51" i="1" l="1"/>
  <c r="F140" i="1"/>
  <c r="F139" i="1"/>
  <c r="F138" i="1"/>
  <c r="G136" i="1"/>
  <c r="E136" i="1"/>
  <c r="D136" i="1"/>
  <c r="F136" i="1"/>
  <c r="F137" i="1"/>
  <c r="G134" i="1"/>
  <c r="E134" i="1"/>
  <c r="D134" i="1"/>
  <c r="F135" i="1"/>
  <c r="F133" i="1"/>
  <c r="F69" i="1"/>
  <c r="F68" i="1"/>
  <c r="F67" i="1"/>
  <c r="F66" i="1"/>
  <c r="G65" i="1"/>
  <c r="E65" i="1"/>
  <c r="D65" i="1"/>
  <c r="F65" i="1" s="1"/>
  <c r="G49" i="1"/>
  <c r="E49" i="1"/>
  <c r="D49" i="1"/>
  <c r="F50" i="1"/>
  <c r="F134" i="1" l="1"/>
  <c r="F49" i="1"/>
  <c r="F16" i="1"/>
  <c r="F15" i="1"/>
  <c r="F14" i="1"/>
  <c r="F13" i="1"/>
  <c r="F12" i="1"/>
  <c r="F11" i="1"/>
  <c r="G23" i="1"/>
  <c r="E23" i="1"/>
  <c r="D23" i="1"/>
  <c r="G92" i="1"/>
  <c r="E92" i="1"/>
  <c r="D92" i="1"/>
  <c r="F101" i="1"/>
  <c r="F100" i="1"/>
  <c r="F99" i="1"/>
  <c r="F98" i="1"/>
  <c r="F97" i="1"/>
  <c r="F96" i="1"/>
  <c r="F95" i="1"/>
  <c r="F94" i="1"/>
  <c r="F93" i="1"/>
  <c r="F33" i="1"/>
  <c r="F32" i="1"/>
  <c r="F29" i="1"/>
  <c r="F28" i="1"/>
  <c r="F27" i="1"/>
  <c r="F25" i="1"/>
  <c r="F23" i="1"/>
  <c r="G61" i="1"/>
  <c r="D61" i="1"/>
  <c r="E61" i="1"/>
  <c r="F63" i="1"/>
  <c r="F62" i="1"/>
  <c r="F61" i="1"/>
  <c r="G124" i="1"/>
  <c r="E124" i="1"/>
  <c r="D124" i="1"/>
  <c r="F131" i="1"/>
  <c r="F130" i="1"/>
  <c r="F129" i="1"/>
  <c r="F128" i="1"/>
  <c r="F127" i="1"/>
  <c r="F125" i="1"/>
  <c r="F132" i="1"/>
  <c r="G115" i="1"/>
  <c r="E115" i="1"/>
  <c r="D115" i="1"/>
  <c r="F123" i="1"/>
  <c r="F122" i="1"/>
  <c r="F121" i="1"/>
  <c r="F120" i="1"/>
  <c r="F119" i="1"/>
  <c r="F118" i="1"/>
  <c r="F117" i="1"/>
  <c r="F116" i="1"/>
  <c r="F43" i="1"/>
  <c r="F42" i="1"/>
  <c r="G34" i="1"/>
  <c r="E34" i="1"/>
  <c r="D34" i="1"/>
  <c r="F40" i="1"/>
  <c r="F37" i="1"/>
  <c r="F36" i="1"/>
  <c r="G17" i="1"/>
  <c r="E17" i="1"/>
  <c r="D17" i="1"/>
  <c r="F22" i="1"/>
  <c r="F21" i="1"/>
  <c r="F20" i="1"/>
  <c r="F19" i="1"/>
  <c r="G5" i="1"/>
  <c r="E5" i="1"/>
  <c r="D5" i="1"/>
  <c r="F9" i="1"/>
  <c r="F8" i="1"/>
  <c r="F7" i="1"/>
  <c r="F6" i="1"/>
  <c r="G141" i="1"/>
  <c r="E141" i="1"/>
  <c r="D141" i="1"/>
  <c r="F148" i="1"/>
  <c r="F147" i="1"/>
  <c r="F146" i="1"/>
  <c r="F145" i="1"/>
  <c r="F144" i="1"/>
  <c r="F143" i="1"/>
  <c r="F142" i="1"/>
  <c r="F149" i="1"/>
  <c r="F159" i="1"/>
  <c r="F158" i="1"/>
  <c r="F157" i="1"/>
  <c r="F156" i="1"/>
  <c r="F154" i="1"/>
  <c r="F153" i="1"/>
  <c r="F152" i="1"/>
  <c r="F151" i="1"/>
  <c r="F150" i="1"/>
  <c r="G112" i="1"/>
  <c r="D112" i="1"/>
  <c r="E112" i="1"/>
  <c r="F112" i="1" s="1"/>
  <c r="F114" i="1"/>
  <c r="F105" i="1"/>
  <c r="G55" i="1"/>
  <c r="E55" i="1"/>
  <c r="D55" i="1"/>
  <c r="F10" i="1" l="1"/>
  <c r="F92" i="1"/>
  <c r="F41" i="1"/>
  <c r="F115" i="1"/>
  <c r="F124" i="1"/>
  <c r="F17" i="1"/>
  <c r="F34" i="1"/>
  <c r="F5" i="1"/>
  <c r="F141" i="1"/>
  <c r="F104" i="1"/>
  <c r="F55" i="1"/>
</calcChain>
</file>

<file path=xl/sharedStrings.xml><?xml version="1.0" encoding="utf-8"?>
<sst xmlns="http://schemas.openxmlformats.org/spreadsheetml/2006/main" count="277" uniqueCount="193">
  <si>
    <t>Наименования подпрограммы, мероприятия (с указанием порядкового номера)</t>
  </si>
  <si>
    <t>Выполнено (тыс. руб.)</t>
  </si>
  <si>
    <t>Профинансировано (тыс. руб.)</t>
  </si>
  <si>
    <t>Степень и результаты выполнения мероприятия в соответствии с перечнем стандартных процедур, указанных в графе 3 приложения № 5 к Порядку</t>
  </si>
  <si>
    <t>ПРОГРАММ ГОРОДСКОГО ОКРУГА РЕУТОВ</t>
  </si>
  <si>
    <t>Объем финансирования на 2013 год (тыс. руб.)</t>
  </si>
  <si>
    <t>Наименование программы</t>
  </si>
  <si>
    <t>№ п/п</t>
  </si>
  <si>
    <t>Долгосрочная целевая программа "Развитие образования в городе Реутов на период 2012-2015 г.г."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</si>
  <si>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 на 2013-2015 годы"</t>
  </si>
  <si>
    <t>Долгосрочная целевая программа "Капитальный ремонт объектов жилищно-коммунального хозяйства, находящихся в муниципальной собственности, на 2012-2015 годы"</t>
  </si>
  <si>
    <t>Долгосрочная целевая программа "Патриотическое воспитание и подготовка молодежи города Реутов к военной службе на 2012-2015 годы"</t>
  </si>
  <si>
    <t>Долгосрочная целевая программа "Развитие системы отдыха и оздоровления детей в городе Реутов Московской области в 2013-2015 годах"</t>
  </si>
  <si>
    <t>Долгосрочная целевая программа "Доступная среда" на 2013-2015 годы в городе Реутов"</t>
  </si>
  <si>
    <t>Долгосрочная целевая программа "Повышение безопасности дорожного движения в городском округе Реутов Московской области в 2013-2018 годах"</t>
  </si>
  <si>
    <t>Долгосрочная целевая программа "Профилактика преступлений и иных правонарушений на территории города Реутов Московской области" на 2013-2015 годы"</t>
  </si>
  <si>
    <t>Долгосрочная целевая программа "Противодействие терроризму и экстремизму на территории города Реутов Московской области 2013-2015 годы"</t>
  </si>
  <si>
    <t>Долгосрочная целевая программа "Профилактика наркомании и токсикомании в городе Реутов Московской области на 2013-2015 годы"</t>
  </si>
  <si>
    <t>Долгосрочная целевая программа "Развитие гражданской обороны города Реутов Московской области на 2011-2015 годы"</t>
  </si>
  <si>
    <t>Долгосрочная целевая программа "Снижение рисков и смягчение последствий чрезвычайных ситуаций природного и техногенного характера, обеспечение пожарной безопасности в городском округе Реутов Московской области на 2011-2015 годы"</t>
  </si>
  <si>
    <t>Долгосрочная целевая программа "Безопасный город (2012-2014 годы)"</t>
  </si>
  <si>
    <t>Долгосрочная целевая программа "Информационный город (2012-2016 годы)"</t>
  </si>
  <si>
    <t>Долгосрочная целевая программа "Развитие субъектов малого и среднего предпринимательства в городском округе Реутов на 2011-2013 годы"</t>
  </si>
  <si>
    <t>Долгосрочная целевая программа "Благоустройство территории города Реутов" на 2009-2013 гг.."</t>
  </si>
  <si>
    <t>ремонт муниципальной квартиры (г.Реутов, ул. Гагарина, д.27, кв. 38)</t>
  </si>
  <si>
    <t>Долгосрочная целевая программа "Энергосбережение и повышение энергетической эффективности на территории города Реутов на 2012-2014"</t>
  </si>
  <si>
    <t>установка индивидуальных приборов учета ХВС, ГВС собственником помещений муниципального жилищного фонда (муниципальное образование "городской округ Реутов")</t>
  </si>
  <si>
    <t>без финансовых затрат</t>
  </si>
  <si>
    <t>Решение организационных вопросов  по профилактике наркомании и токсикомании</t>
  </si>
  <si>
    <t>Выявление и предупреждение преступлений и иных правонарушений</t>
  </si>
  <si>
    <t>Уборка мусора и листвы и газонов, включая погрузку и вывоз</t>
  </si>
  <si>
    <t>Уборка пешеходных тротуаров от мусора и снега механизированным способом</t>
  </si>
  <si>
    <t>Очистка дорожек вручную и механизированным способом от снега</t>
  </si>
  <si>
    <t>Работы по устройству и уборке новогодней символики на территории города реутов</t>
  </si>
  <si>
    <t>Работы по техническому обслуживанию "Вечного огня" на Мемориале павшим воинам</t>
  </si>
  <si>
    <t>Работы по техническому обслуживанию и капитальный ремонт фонтана в Городском парке</t>
  </si>
  <si>
    <t>Работы по благоустройству в Городском парке и в Северной части города, включая ремонт МАФ, покраску металлоконструкций, ограждений, садовых бордюров и пр.</t>
  </si>
  <si>
    <t>Благоустройство и ремонт пешеходных тоннелей</t>
  </si>
  <si>
    <t>Обслуживание и ремонт катков</t>
  </si>
  <si>
    <t>Содержание, техническое обслуживание и ремонт</t>
  </si>
  <si>
    <t>Формирование положительного образа предпринимателя, популяризация роли предпринимательства (производство теле- и радиопрограмм, выпуск печатных изданий,  размещение публикаций в средствах массовой информации, обеспечение участия в региональных, межрегиональных и общероссийских форумах и конференциях, игровые, тренинговые мероприятия, олимпиады по предпринимательству, семинары, мастер-классы)</t>
  </si>
  <si>
    <t xml:space="preserve">Частичная компенсация затрат действующих инновационных компаний, осуществляющих деятельность более 1 года, в целях возмещения затрат или недополученных доходов в связи с производством (реализацией) товаров, выполненных работ, оказанием услуг. </t>
  </si>
  <si>
    <t>Частичная компенсация затрат в виде грантов начинающим малым инновационным компаниям, действующим менее 1 года</t>
  </si>
  <si>
    <t>Частичная компенсация затрат в виде грантов субъектам малого предпринимательства , действующим менее 1 года</t>
  </si>
  <si>
    <t>Предоставление субсидий на развитие центров времяпрепровождения детей</t>
  </si>
  <si>
    <t>Проведение конкурсов, профессиональных дней, бизнес-встреч по вопросам малого и среднего предпринимательства</t>
  </si>
  <si>
    <t xml:space="preserve">Реализация образовательных программ по подготовке менеджеров по ведению бизнеса в области: 
- организации центров временного препровождения детей и организации их досуга;
- дошкольного образования.
</t>
  </si>
  <si>
    <t>Оснащение подразделений МАУ "ЦГКБ г. Реутова" медицинским оборудованием</t>
  </si>
  <si>
    <t xml:space="preserve">Обеспечение изделиями медицинского назначения и лекарственными препаратами отдельных категорий граждан </t>
  </si>
  <si>
    <t>Строительно-монтажные работы по устройству межэтажного гидравлического подъемника</t>
  </si>
  <si>
    <t>Развитие физической культуры в дошкольных учреждениях</t>
  </si>
  <si>
    <t>Развитие физической культуры в общеобразовательных учреждениях</t>
  </si>
  <si>
    <t>Развитие физической культуры людей старшего возраста и лиц с ограниченными физическими возможностями</t>
  </si>
  <si>
    <t>Развитие физической культуры по месту жительства горожан</t>
  </si>
  <si>
    <t>Развитие любительского и профессионального спорта</t>
  </si>
  <si>
    <t>Сохранение и освоение историко-культурного наследия</t>
  </si>
  <si>
    <t>Развитие музейного дела</t>
  </si>
  <si>
    <t>Развитие художественного творчества</t>
  </si>
  <si>
    <t>Развитие дополнительного образования детей в сфере культуры</t>
  </si>
  <si>
    <t>Сохранение и развитие общественного книгопользования</t>
  </si>
  <si>
    <t>Развитие народного творчества и организация культурно – досуговой деятельности</t>
  </si>
  <si>
    <t>Формирование условий для гражданского становления духовно – нравственного и патриотического воспитания молодёжи</t>
  </si>
  <si>
    <t>Обеспечение занятости и профориентация молодёжи</t>
  </si>
  <si>
    <t>Развитие основных форм досуга и отдыха молодёжи. Поддержка талантливой молодёжи</t>
  </si>
  <si>
    <t xml:space="preserve">Профилактика безнадзорности, правонарушений среди несовершеннолетних, использования наркотических и психоактивных веществ в молодёжной среде </t>
  </si>
  <si>
    <t>Поддержка становления и укрепления молодых семей</t>
  </si>
  <si>
    <t>Обеспечение поддержки молодёжных организаций, объединений и общественно – значимых инициатив. Информационно – аналитическое обеспечение</t>
  </si>
  <si>
    <t>Создание в городе Реутов системы учебно-консультативных пунктов по ГО, ЧС и ПБ при жилищно-коммунальных органах, оборудование учебных классов ГО и ЧС (ремонт помещений учебных классов, закупка стендов, мебели, средств индивидуальной защиты, приборов радиационной и химической разведки, первичных средств пожаротушения, мультимедийного оборудования, средств связи, переносных мегафонов, вычислительной, фото, видео техники и оргтехники, электрооборудования, средств измерения, учебно-методической литературы)</t>
  </si>
  <si>
    <t>Изготовление стендов «Уголок гражданской защиты (обороны)»  для обеспечения муниципальных учреждений образования, здравоохранения, социальной сферы и городских организаций, предприятий, обслуживающих жилой фонд города</t>
  </si>
  <si>
    <t>Приобретение для  Администрации города Реутов имущества, приборов радиационной и химической разведки, средств индивидуальной защиты</t>
  </si>
  <si>
    <t>Создание  запасов имущества, оборудования и средств защиты для оснащения сборных эвакуационных пунктов (закупка стендов, мебели, средств индивидуальной защиты, приборов радиационной и химической разведки, первичных средств пожаротушения, мультимедийного оборудования, средств связи, переносных мегафонов, вычислительной, фото, видео техники и оргтехники, электрооборудования, средств измерения, инструментов и принадлежностей, учебно-методической литературы)</t>
  </si>
  <si>
    <t>Создание городского резерва средств индивидуальной защиты (закупка противогазов, респираторов, приборов радиационной и химической разведки, моющих средств,  дегазирующих дезинфицирующих, дезактивирующих веществ и растворов для обеспечения муниципальных организаций, предприятий и учреждений)</t>
  </si>
  <si>
    <t>Создание и накопление резерва средств индивидуальной защиты, средств медицинской защиты для обеспечения медицинской спасатель-ной службы гражданской обороны города Реутов</t>
  </si>
  <si>
    <t>Совершенствование системы жизнеобеспечения городского запасного пункта управления, его ремонт и материально-техническое обеспечение</t>
  </si>
  <si>
    <t>Обеспечение муниципальных учреждений резервными источниками электроснабжения</t>
  </si>
  <si>
    <t>Разработка организационных и планирующих документов в области  предупреждения и ликвидации чрезвычайных ситуаций (Паспорта безопасности )</t>
  </si>
  <si>
    <t>Проведение учений, тренировок и проверок готовности органов управления, сил и средств Реутовского городского звена МОСЧС по вопросам предупреждения и ликвидации чрезвычайных ситуаций</t>
  </si>
  <si>
    <t xml:space="preserve">Разработка, изготовление и распространение в жилом секторе памяток, буклетов и листовок на противопожарную тематику </t>
  </si>
  <si>
    <t>Ремонт и восстановление городских противопожарных гидрантов</t>
  </si>
  <si>
    <t>Установка  пожарных гидрантов в безводных зонах на территории городского округа Реутов</t>
  </si>
  <si>
    <t>Эксплуатационно-техническое обслуживание аппаратуры автоматизированной системы централизованного оповещения П–164 и аренда каналов (линий) связи для её управления</t>
  </si>
  <si>
    <t xml:space="preserve">Установка системы экстренного оповещения сотрудников            Администрации города в условиях возникновения чрезвычайных ситуаций и пожаров и замена сервера системы видеонаблюдения в здании Администрации города </t>
  </si>
  <si>
    <t>Развитие и совершенствование системы связи и оповещения Реутовского городского звена МОСЧС</t>
  </si>
  <si>
    <t>Профилактика алкогольной зависимости несовершеннолетних</t>
  </si>
  <si>
    <t>Пропаганда здорового образа жизни</t>
  </si>
  <si>
    <t>Защита несовершеннолетних от угрозы алкогольной зависимости</t>
  </si>
  <si>
    <t>Долгосрочная муниципальная программа "Обеспечение жильем молодых семей городского округа Реутов на 2011-2015 годы</t>
  </si>
  <si>
    <t>Развитие народного творчества и организация культурно - досуговой деятельности</t>
  </si>
  <si>
    <t>Развитие сценического и театрального искусства</t>
  </si>
  <si>
    <t>Выделение дополнительных площадей для учреждений культуры</t>
  </si>
  <si>
    <t>Организация зрелищных мероприятий</t>
  </si>
  <si>
    <t>Повышение заработной платы в муниципальных учреждений, подведомственных отделу культуры</t>
  </si>
  <si>
    <t>Капитальный ремонт автомобильных дорог</t>
  </si>
  <si>
    <t>Выполнение работ по содержанию и ремонту автомобильных дорог общего пользования местного значения с усовершенствованным типом покрытия, включая тротуары и пешеходные дорожки в Южной части города</t>
  </si>
  <si>
    <t>Установка знаков и выполнение работ по горизонтальной разметке</t>
  </si>
  <si>
    <t>Содержание ливневой канализации</t>
  </si>
  <si>
    <t>Проектирование дислокации дорожных знаков</t>
  </si>
  <si>
    <t>Содержание световых объектов на улично-дорожной сети</t>
  </si>
  <si>
    <t>Проектирование и строительство светофорных объектов</t>
  </si>
  <si>
    <t>Ямочный ремонт городских дорог</t>
  </si>
  <si>
    <t>Ремонт дворовых территорий многоквартирных домов, проездов к дворовым территориям многоквартирных домов в т.ч. пообъектно</t>
  </si>
  <si>
    <t>Развитие общеобразовательных учреждений  системы образования</t>
  </si>
  <si>
    <t>Развитие дошкольного образования и коррекционного обучения в рамках государственных требований</t>
  </si>
  <si>
    <t xml:space="preserve">Развитие системы воспитания и дополнительного образования
Развитие системы интеграции деятельности учреждений общего и дополнительного образования
</t>
  </si>
  <si>
    <t>Развитие системы работы с одаренными детьми «От детского сада до вуза»</t>
  </si>
  <si>
    <t>Развитие кадрового ресурса системы образования</t>
  </si>
  <si>
    <t>Первоочередные мероприятия по проведению Пожарной безопасности в муниципальных  учреждениях образования, в соответствии с требованиями ППБ</t>
  </si>
  <si>
    <t>ОПЕРАТИВНЫЙ ОТЧЕТ О ВЫПОЛНЕНИИ</t>
  </si>
  <si>
    <t>Обеспечение жильем молодых семей городского округа Реутов</t>
  </si>
  <si>
    <t>Организационно-методические мероприятия совершенствования патриотического воспитания</t>
  </si>
  <si>
    <t>Мероприятия, посвященные памятным страницам истории России</t>
  </si>
  <si>
    <t>Мероприятия, посвященные Дню Победы Советского народа в Великой Отечественной войне</t>
  </si>
  <si>
    <t xml:space="preserve">Мероприятия, направленные на формирование позитивного отношения общества к военной службе 
и положительной мотивации у молодых людей относительно прохождения военной службы
</t>
  </si>
  <si>
    <t>Проведение мониторинга по выявлению объектов, подлежащих оснащению специальными приспособлениями и оборудованием. Разработка перечня мероприятий по  созданию безбарьерной среды к муниципальным объектам</t>
  </si>
  <si>
    <t xml:space="preserve">Проведение паспортизации и классификации муниципальных объектов социальной, транспортной и инженерной инфраструктур с целью их последующей модернизации (дооборудования) и обеспечения доступности для инвалидов;
Формирование анкет доступности
</t>
  </si>
  <si>
    <t>Контроль за соблюдением требований действующего законодательства при согласовании проектов на строительство и реконструкцию зданий и сооружений по обеспечению доступности для инвалидов</t>
  </si>
  <si>
    <t>Проведение мониторинга с целью выявления образовательных запросов детей-инвалидов</t>
  </si>
  <si>
    <t>Ввод в действие системы видеонаблюдения: подготовка помещения, поставка и монтаж комплекса технических средств, в том числе аппаратуры связи и видеонаблюдения, прокладка каналов связи, организация процесса эксплуатации, сопровождение и развитие программного обеспечения</t>
  </si>
  <si>
    <t>Создание транспортного уровня муниципальной информационной системы и единой инфраструктуры обеспечения юридически значимого электронного взаимодействия для реализации возможности получения муниципальных услуг населением в электронном виде</t>
  </si>
  <si>
    <t>Обеспечение развития и модернизации существующей технологической базы информатизации, а также определение долгосрочных направлений развития информационно-коммуникационных технологий и формирование единых принципов внедрения информационно-коммуникационных технологий во все сферы жизнедеятельности муниципального образования города Реутов</t>
  </si>
  <si>
    <t>Предоставление удобной формы взаимодействия населения с органами власти на территории города Реутов, в том числе на основе многофункционального центра</t>
  </si>
  <si>
    <t>Внедрение комплексных информационных систем в сферах образования, здравоохранения, жилищно-коммунальном хозяйстве, обладающих эффективными механизмами управления</t>
  </si>
  <si>
    <t>Организация отдыха и занятости детей младшего школьного возраста в городских лагерях дневного пребывания.</t>
  </si>
  <si>
    <t>Подготовка лагерей дневного пребывания к открытию</t>
  </si>
  <si>
    <t xml:space="preserve">Организация отдыха,  оздоровления и занятости детей  из различных категорий семей в санаторно-оздоровительных учреждениях  Крыма (г.Евпатория). </t>
  </si>
  <si>
    <t>Организация отдыха и оздоровления детей-инвалидов, детей из приемных семей и детей из социально- выполнено незащищенных семей с хроническими заболеваниями в санаторно-оздоровительных учреждениях Крыма (г.Евпатория)  с сопровождающим лицом</t>
  </si>
  <si>
    <t xml:space="preserve">Организация отдыха и оздоровления детей, занимающихся в МОУДОТ «Школа искусств – детский музыкальный театр».
Частичная оплата ( частичная компенсация)  стоимости путевки.
</t>
  </si>
  <si>
    <t>Организация отдыха одаренных  детей в санаторно-оздоровительных учреждениях Подмосковья и Юга.</t>
  </si>
  <si>
    <t xml:space="preserve">Организация  временных рабочих мест для подростков </t>
  </si>
  <si>
    <t>Оплата труда руководителей  и сопровождающих  организованных групп детей</t>
  </si>
  <si>
    <t>Медикаменты (организация «Аптечки» для организованных групп, направляемых в учреждения  отдыха и оздоровления</t>
  </si>
  <si>
    <t>Доставка организованных групп детей к месту отдыха (оздоровления)  или отправления  на ж/д вокзал ( транспортные расходы, в т.ч. ГСМ).</t>
  </si>
  <si>
    <t>Компенсация  транспортных расходов сопровождающих организованных групп детей, направляемых на отдых и оздоровление.</t>
  </si>
  <si>
    <t>Организация  и проведение семинара по охране труда и технике безопасности для сотрудников лагерей дневного пребывания  и сопровождающих организованных групп детей.</t>
  </si>
  <si>
    <t>Организация работы по  частичной компенсации  ( частичной оплате) стоимости путевок на оздоровление и отдых детей жителей города Реутов, воспитанников спортивных организаций  и сотрудников организаций, финансируемых из бюджетов, разных уровней, в соответствии с утверждаемым Порядком.</t>
  </si>
  <si>
    <t>Организация отдыха и оздоровления детей-инвалидов, детей из приемных семей и детей из социально-незащищенных семей с хроническими заболеваниями в санаторно-оздоровительных учреждениях Подмосковья с сопровождающим лицом в летний период.</t>
  </si>
  <si>
    <t xml:space="preserve">Организация отдыха и оздоровления детей-инвалидов, детей из приемных семей и детей из социально-незащищенных семей с хроническими заболеваниями в санаторно-оздоровительных учреждениях Подмосковья с сопровождающим лицом в осенне-зимний период, </t>
  </si>
  <si>
    <t>Организация отдыха детей из семей с трудной жизненной ситуацией в учреждениях отдыха и оздоровления</t>
  </si>
  <si>
    <t xml:space="preserve">Получено путевками из МСЗН МО на сумму 2929,42,
 В виде компенсаций – на сумму 1360,39
</t>
  </si>
  <si>
    <t xml:space="preserve">Строительство дошкольного образовательного учреждения на 250 мест с бассейном. Московская область, г.Реутов, мкр.10А </t>
  </si>
  <si>
    <t>Строительство дошкольного образовательного учреждения на 140 мест с бассейном. Московская область, г.Реутов, мкр.9</t>
  </si>
  <si>
    <t>Строительство Физкультурно-оздоровительного комплекса с универсальным спортивным залом (ФОК), ул.Октября, мкр 7</t>
  </si>
  <si>
    <t>*</t>
  </si>
  <si>
    <t>**</t>
  </si>
  <si>
    <t>выполнено на 100% за счет спонсорских средств</t>
  </si>
  <si>
    <t>Мероприятия программы</t>
  </si>
  <si>
    <t>Решение организационных вопросов по профилактике преступлений и иных правонарушений</t>
  </si>
  <si>
    <t>Организация спортивной, досуговой работы по месту жительства и учебы несовершеннолетних и молодежи</t>
  </si>
  <si>
    <t xml:space="preserve">Обеспечение физической охраны
</t>
  </si>
  <si>
    <t>Обслуживание кнопок тревожной  и охранной сигнализации муниципальных объектов</t>
  </si>
  <si>
    <t>Оборудование объектов техническими средствами и их обслуживание</t>
  </si>
  <si>
    <t>Профилактические мероприятия и контроль за их выполнением</t>
  </si>
  <si>
    <t>Решение организационных вопросов  по противодействию терроризму и экстремизму</t>
  </si>
  <si>
    <t>Благоустройство территории воинских захоронений</t>
  </si>
  <si>
    <t xml:space="preserve">Содержание газонных частей, включая прополку и выкашивание </t>
  </si>
  <si>
    <t>Долгосрочная целевая программа "Развитие муниципального здравоохранения г. Реутов на 2012-2014 год"</t>
  </si>
  <si>
    <t>Долгосрочная целевая программа "Развитие физической культуры и спорта в городском округе Реутов на 2011-2013 годы</t>
  </si>
  <si>
    <t>Долгосрочная целевая программа "Развитие и сохранение культуры города Реутов на 2011-2013 годы"</t>
  </si>
  <si>
    <t>Долгосрочная городская целевая программа "Молодежь города Реутов на период 2012-2014 годы"</t>
  </si>
  <si>
    <t>Долгосрочная целевая программа "Профилактика алкоголизма среди несовершеннолетних и защиты несовершеннолетних от угрозы алкогольной зависимости на 2012-2014г."</t>
  </si>
  <si>
    <t>Содержание кустарников, включая высадку</t>
  </si>
  <si>
    <t>Содержание цветников, включая высадку рассады (однолетние цветы и тюльпаны)</t>
  </si>
  <si>
    <t>Содержание вертикального озеленения (кашпо)</t>
  </si>
  <si>
    <t>Содержание деревьев, включая посадку</t>
  </si>
  <si>
    <t>Ликвидация несанкционированных свалок</t>
  </si>
  <si>
    <t xml:space="preserve">Уборка мусора с площадей города </t>
  </si>
  <si>
    <t>Восстановление и эксплуатация уличного освещения</t>
  </si>
  <si>
    <t>Уличное освещение (разрешенная мощность, электроэнергия)</t>
  </si>
  <si>
    <t>Устройство и ремонт металлического забора</t>
  </si>
  <si>
    <t>Санитарно-экологические работы</t>
  </si>
  <si>
    <t>Устройство и ремонт дорожно-тропиночной сети</t>
  </si>
  <si>
    <t>Установка детских игровых площадок для выгула собак</t>
  </si>
  <si>
    <t>выполнение программы 100% разница между планом и фактом за счет понижения стоимости  на торгах</t>
  </si>
  <si>
    <t>Обеспечение деятельности учреждений по работе с молодежью</t>
  </si>
  <si>
    <t>Обеспечение деятельности муниципального казенного учреждения
«Единая дежурная диспетчерская служба города Реутов»</t>
  </si>
  <si>
    <t>Проведение энергетических обследований зданий и сооружений для учреждений культуры и образования</t>
  </si>
  <si>
    <t>Долгосрочная целевая программа "Развитие изобразительного и творческого искусства города Реутов на 2012-2014 годы"</t>
  </si>
  <si>
    <t>Примечание</t>
  </si>
  <si>
    <t>Подготовка помещений для установки компьютерного томографа (капитальный ремонт)</t>
  </si>
  <si>
    <t xml:space="preserve">Экономия денежных средств за счет закупочных цен, ниже запланированных </t>
  </si>
  <si>
    <t>Экономия бюджетных средств за счет оплаты  из спронсорских средств</t>
  </si>
  <si>
    <t xml:space="preserve">Экономия бюджетных средств за счет понижения стоимомти путевок на торгах </t>
  </si>
  <si>
    <t>Закуплено оборудование по цене, ниже запланированной</t>
  </si>
  <si>
    <t>Финансирование МАУ "ЦГКБ г.Реутова" производилось из средств ОМС</t>
  </si>
  <si>
    <t xml:space="preserve"> </t>
  </si>
  <si>
    <t>Отсутствие помещений для развертывания УКП на базе Управляющих компаний по обслуживанию жилого фонда</t>
  </si>
  <si>
    <t>Отсутствие помещений для хранения резерва</t>
  </si>
  <si>
    <t>Разработка паспорта безопасности г.о. Реутов перенесена на 2014 год, в связи с проведением ГУ МЧС России по МО работ по уточнению формы и содержания паспорта безопасности муниципального образования</t>
  </si>
  <si>
    <t>Не было установлено программное обеспечение в связи с отсутствием необходимости дополнительной установки и сопровождения программного обеспечения МКУ "ЕДДС г.Реутова"</t>
  </si>
  <si>
    <t>Экономия денежных средств за счет закупки улучшенного нового материала</t>
  </si>
  <si>
    <t>Экономия бюджетных средств за счет снижения стоимости на тогах</t>
  </si>
  <si>
    <t>Капитальный ремонт выполнен полностью, экономия средств за счет снижения стоимости на торгах</t>
  </si>
  <si>
    <t>замена газоиспользующего оборудования в муниципальных квартирах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</si>
</sst>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2" fontId="2" fillId="0" borderId="1" xfId="1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tabSelected="1" topLeftCell="A151" workbookViewId="0">
      <selection activeCell="D10" sqref="D10:G13"/>
    </sheetView>
  </sheetViews>
  <sheetFormatPr defaultRowHeight="12.75" x14ac:dyDescent="0.2"/>
  <cols>
    <col min="1" max="1" width="5.42578125" style="10" customWidth="1"/>
    <col min="2" max="2" width="28.42578125" style="9" customWidth="1"/>
    <col min="3" max="3" width="39.5703125" style="9" customWidth="1"/>
    <col min="4" max="7" width="17.42578125" style="9" customWidth="1"/>
    <col min="8" max="8" width="24" style="9" customWidth="1"/>
    <col min="9" max="16384" width="9.140625" style="9"/>
  </cols>
  <sheetData>
    <row r="1" spans="1:8" x14ac:dyDescent="0.2">
      <c r="A1" s="59" t="s">
        <v>107</v>
      </c>
      <c r="B1" s="59"/>
      <c r="C1" s="59"/>
      <c r="D1" s="59"/>
      <c r="E1" s="59"/>
      <c r="F1" s="59"/>
      <c r="G1" s="59"/>
    </row>
    <row r="2" spans="1:8" x14ac:dyDescent="0.2">
      <c r="A2" s="59" t="s">
        <v>4</v>
      </c>
      <c r="B2" s="59"/>
      <c r="C2" s="59"/>
      <c r="D2" s="59"/>
      <c r="E2" s="59"/>
      <c r="F2" s="59"/>
      <c r="G2" s="59"/>
    </row>
    <row r="4" spans="1:8" s="49" customFormat="1" ht="140.25" x14ac:dyDescent="0.2">
      <c r="A4" s="17" t="s">
        <v>7</v>
      </c>
      <c r="B4" s="17" t="s">
        <v>6</v>
      </c>
      <c r="C4" s="17" t="s">
        <v>0</v>
      </c>
      <c r="D4" s="17" t="s">
        <v>5</v>
      </c>
      <c r="E4" s="17" t="s">
        <v>1</v>
      </c>
      <c r="F4" s="27" t="s">
        <v>3</v>
      </c>
      <c r="G4" s="17" t="s">
        <v>2</v>
      </c>
      <c r="H4" s="54" t="s">
        <v>177</v>
      </c>
    </row>
    <row r="5" spans="1:8" s="1" customFormat="1" ht="63.75" x14ac:dyDescent="0.25">
      <c r="A5" s="17">
        <v>1</v>
      </c>
      <c r="B5" s="18" t="s">
        <v>155</v>
      </c>
      <c r="C5" s="17"/>
      <c r="D5" s="21">
        <f>SUM(D6:D9)</f>
        <v>9643</v>
      </c>
      <c r="E5" s="21">
        <f>SUM(E6:E9)</f>
        <v>9541</v>
      </c>
      <c r="F5" s="20">
        <f t="shared" ref="F5:F17" si="0">E5/D5*100</f>
        <v>98.942237892771956</v>
      </c>
      <c r="G5" s="21">
        <f>SUM(G6:G9)</f>
        <v>9541</v>
      </c>
      <c r="H5" s="2"/>
    </row>
    <row r="6" spans="1:8" s="19" customFormat="1" ht="48" x14ac:dyDescent="0.25">
      <c r="A6" s="2"/>
      <c r="B6" s="7"/>
      <c r="C6" s="7" t="s">
        <v>178</v>
      </c>
      <c r="D6" s="12">
        <v>1220.3</v>
      </c>
      <c r="E6" s="12">
        <v>1119.7</v>
      </c>
      <c r="F6" s="13">
        <f t="shared" si="0"/>
        <v>91.756125542899298</v>
      </c>
      <c r="G6" s="12">
        <v>1119.7</v>
      </c>
      <c r="H6" s="55" t="s">
        <v>191</v>
      </c>
    </row>
    <row r="7" spans="1:8" s="1" customFormat="1" ht="25.5" x14ac:dyDescent="0.25">
      <c r="A7" s="2"/>
      <c r="B7" s="7"/>
      <c r="C7" s="7" t="s">
        <v>47</v>
      </c>
      <c r="D7" s="12">
        <v>2288.3000000000002</v>
      </c>
      <c r="E7" s="12">
        <v>2288.3000000000002</v>
      </c>
      <c r="F7" s="13">
        <f t="shared" si="0"/>
        <v>100</v>
      </c>
      <c r="G7" s="12">
        <v>2288.3000000000002</v>
      </c>
      <c r="H7" s="2"/>
    </row>
    <row r="8" spans="1:8" s="1" customFormat="1" ht="38.25" x14ac:dyDescent="0.25">
      <c r="A8" s="2"/>
      <c r="B8" s="7"/>
      <c r="C8" s="7" t="s">
        <v>48</v>
      </c>
      <c r="D8" s="12">
        <v>4704</v>
      </c>
      <c r="E8" s="12">
        <v>4702.7</v>
      </c>
      <c r="F8" s="13">
        <f t="shared" si="0"/>
        <v>99.972363945578223</v>
      </c>
      <c r="G8" s="12">
        <v>4702.7</v>
      </c>
      <c r="H8" s="2"/>
    </row>
    <row r="9" spans="1:8" s="1" customFormat="1" ht="38.25" x14ac:dyDescent="0.25">
      <c r="A9" s="2"/>
      <c r="B9" s="7"/>
      <c r="C9" s="7" t="s">
        <v>49</v>
      </c>
      <c r="D9" s="12">
        <v>1430.4</v>
      </c>
      <c r="E9" s="12">
        <v>1430.3</v>
      </c>
      <c r="F9" s="13">
        <f t="shared" si="0"/>
        <v>99.99300894854585</v>
      </c>
      <c r="G9" s="12">
        <v>1430.3</v>
      </c>
      <c r="H9" s="2"/>
    </row>
    <row r="10" spans="1:8" s="1" customFormat="1" ht="51" x14ac:dyDescent="0.25">
      <c r="A10" s="17">
        <v>2</v>
      </c>
      <c r="B10" s="33" t="s">
        <v>8</v>
      </c>
      <c r="C10" s="17"/>
      <c r="D10" s="34">
        <f>SUM(D11:D16)</f>
        <v>99594.6</v>
      </c>
      <c r="E10" s="34">
        <f>SUM(E11:E16)</f>
        <v>99211.750000000015</v>
      </c>
      <c r="F10" s="62">
        <f t="shared" si="0"/>
        <v>99.615591608380385</v>
      </c>
      <c r="G10" s="34">
        <f>SUM(G11:G16)</f>
        <v>99211.750000000015</v>
      </c>
      <c r="H10" s="15"/>
    </row>
    <row r="11" spans="1:8" s="19" customFormat="1" ht="38.25" x14ac:dyDescent="0.25">
      <c r="A11" s="2"/>
      <c r="B11" s="23"/>
      <c r="C11" s="7" t="s">
        <v>101</v>
      </c>
      <c r="D11" s="26">
        <v>78412.5</v>
      </c>
      <c r="E11" s="26">
        <v>78379.740000000005</v>
      </c>
      <c r="F11" s="29">
        <f t="shared" si="0"/>
        <v>99.958220946915361</v>
      </c>
      <c r="G11" s="26">
        <v>78379.740000000005</v>
      </c>
      <c r="H11" s="15" t="s">
        <v>190</v>
      </c>
    </row>
    <row r="12" spans="1:8" s="1" customFormat="1" ht="38.25" x14ac:dyDescent="0.25">
      <c r="A12" s="2"/>
      <c r="B12" s="23"/>
      <c r="C12" s="7" t="s">
        <v>102</v>
      </c>
      <c r="D12" s="26">
        <v>13441.55</v>
      </c>
      <c r="E12" s="26">
        <v>13399.25</v>
      </c>
      <c r="F12" s="61">
        <f t="shared" si="0"/>
        <v>99.68530415019103</v>
      </c>
      <c r="G12" s="26">
        <v>13399.25</v>
      </c>
      <c r="H12" s="15" t="s">
        <v>190</v>
      </c>
    </row>
    <row r="13" spans="1:8" s="1" customFormat="1" ht="76.5" x14ac:dyDescent="0.25">
      <c r="A13" s="2"/>
      <c r="B13" s="23"/>
      <c r="C13" s="7" t="s">
        <v>103</v>
      </c>
      <c r="D13" s="26">
        <v>3167.8</v>
      </c>
      <c r="E13" s="26">
        <v>2971.69</v>
      </c>
      <c r="F13" s="61">
        <f t="shared" si="0"/>
        <v>93.809268261885208</v>
      </c>
      <c r="G13" s="26">
        <v>2971.69</v>
      </c>
      <c r="H13" s="15" t="s">
        <v>190</v>
      </c>
    </row>
    <row r="14" spans="1:8" s="1" customFormat="1" ht="25.5" x14ac:dyDescent="0.25">
      <c r="A14" s="2"/>
      <c r="B14" s="23"/>
      <c r="C14" s="7" t="s">
        <v>104</v>
      </c>
      <c r="D14" s="2">
        <v>600</v>
      </c>
      <c r="E14" s="2">
        <v>600</v>
      </c>
      <c r="F14" s="11">
        <f t="shared" si="0"/>
        <v>100</v>
      </c>
      <c r="G14" s="2">
        <v>600</v>
      </c>
      <c r="H14" s="15"/>
    </row>
    <row r="15" spans="1:8" s="1" customFormat="1" ht="38.25" x14ac:dyDescent="0.25">
      <c r="A15" s="2"/>
      <c r="B15" s="23"/>
      <c r="C15" s="7" t="s">
        <v>105</v>
      </c>
      <c r="D15" s="12">
        <v>1544.6</v>
      </c>
      <c r="E15" s="12">
        <v>1527.1</v>
      </c>
      <c r="F15" s="11">
        <f t="shared" si="0"/>
        <v>98.867020587854455</v>
      </c>
      <c r="G15" s="12">
        <v>1527.1</v>
      </c>
      <c r="H15" s="15" t="s">
        <v>190</v>
      </c>
    </row>
    <row r="16" spans="1:8" s="1" customFormat="1" ht="51" x14ac:dyDescent="0.25">
      <c r="A16" s="2"/>
      <c r="B16" s="23"/>
      <c r="C16" s="7" t="s">
        <v>106</v>
      </c>
      <c r="D16" s="12">
        <v>2428.15</v>
      </c>
      <c r="E16" s="12">
        <v>2333.9699999999998</v>
      </c>
      <c r="F16" s="11">
        <f t="shared" si="0"/>
        <v>96.121326936144797</v>
      </c>
      <c r="G16" s="12">
        <v>2333.9699999999998</v>
      </c>
      <c r="H16" s="15" t="s">
        <v>190</v>
      </c>
    </row>
    <row r="17" spans="1:8" s="1" customFormat="1" ht="63.75" x14ac:dyDescent="0.25">
      <c r="A17" s="17">
        <v>3</v>
      </c>
      <c r="B17" s="33" t="s">
        <v>156</v>
      </c>
      <c r="C17" s="17"/>
      <c r="D17" s="34">
        <f>SUM(D19:D22)</f>
        <v>28284.399999999998</v>
      </c>
      <c r="E17" s="34">
        <f>SUM(E19:E22)</f>
        <v>28278.2</v>
      </c>
      <c r="F17" s="20">
        <f t="shared" si="0"/>
        <v>99.978079789565982</v>
      </c>
      <c r="G17" s="34">
        <f>SUM(G19:G22)</f>
        <v>28276.658000000003</v>
      </c>
      <c r="H17" s="2"/>
    </row>
    <row r="18" spans="1:8" s="19" customFormat="1" ht="25.5" x14ac:dyDescent="0.25">
      <c r="A18" s="15"/>
      <c r="B18" s="23"/>
      <c r="C18" s="23" t="s">
        <v>50</v>
      </c>
      <c r="D18" s="15" t="s">
        <v>27</v>
      </c>
      <c r="E18" s="15" t="s">
        <v>27</v>
      </c>
      <c r="F18" s="24"/>
      <c r="G18" s="15" t="s">
        <v>27</v>
      </c>
      <c r="H18" s="15"/>
    </row>
    <row r="19" spans="1:8" s="25" customFormat="1" ht="38.25" x14ac:dyDescent="0.25">
      <c r="A19" s="15"/>
      <c r="B19" s="23"/>
      <c r="C19" s="23" t="s">
        <v>51</v>
      </c>
      <c r="D19" s="15">
        <v>121</v>
      </c>
      <c r="E19" s="15">
        <v>121</v>
      </c>
      <c r="F19" s="29">
        <f>E19/D19*100</f>
        <v>100</v>
      </c>
      <c r="G19" s="15">
        <v>119.9</v>
      </c>
      <c r="H19" s="15" t="s">
        <v>179</v>
      </c>
    </row>
    <row r="20" spans="1:8" s="25" customFormat="1" ht="38.25" x14ac:dyDescent="0.25">
      <c r="A20" s="15"/>
      <c r="B20" s="23"/>
      <c r="C20" s="23" t="s">
        <v>52</v>
      </c>
      <c r="D20" s="15">
        <v>373.8</v>
      </c>
      <c r="E20" s="15">
        <v>373.8</v>
      </c>
      <c r="F20" s="29">
        <f>E20/D20*100</f>
        <v>100</v>
      </c>
      <c r="G20" s="15">
        <v>384</v>
      </c>
      <c r="H20" s="15"/>
    </row>
    <row r="21" spans="1:8" s="25" customFormat="1" ht="38.25" x14ac:dyDescent="0.25">
      <c r="A21" s="15"/>
      <c r="B21" s="23"/>
      <c r="C21" s="23" t="s">
        <v>53</v>
      </c>
      <c r="D21" s="15">
        <v>450</v>
      </c>
      <c r="E21" s="15">
        <v>449.6</v>
      </c>
      <c r="F21" s="29">
        <f>E21/D21*100</f>
        <v>99.911111111111111</v>
      </c>
      <c r="G21" s="15">
        <v>443.608</v>
      </c>
      <c r="H21" s="15" t="s">
        <v>179</v>
      </c>
    </row>
    <row r="22" spans="1:8" s="25" customFormat="1" ht="25.5" x14ac:dyDescent="0.25">
      <c r="A22" s="15"/>
      <c r="B22" s="23"/>
      <c r="C22" s="23" t="s">
        <v>54</v>
      </c>
      <c r="D22" s="26">
        <v>27339.599999999999</v>
      </c>
      <c r="E22" s="26">
        <v>27333.8</v>
      </c>
      <c r="F22" s="29">
        <f>E22/D22*100</f>
        <v>99.978785351651084</v>
      </c>
      <c r="G22" s="26">
        <v>27329.15</v>
      </c>
      <c r="H22" s="15"/>
    </row>
    <row r="23" spans="1:8" s="25" customFormat="1" ht="51" x14ac:dyDescent="0.25">
      <c r="A23" s="17">
        <v>4</v>
      </c>
      <c r="B23" s="39" t="s">
        <v>157</v>
      </c>
      <c r="C23" s="17"/>
      <c r="D23" s="21">
        <f>SUM(D24:D33)</f>
        <v>32327</v>
      </c>
      <c r="E23" s="21">
        <f>SUM(E24:E33)</f>
        <v>32321.4</v>
      </c>
      <c r="F23" s="20">
        <f>E23/D23*100</f>
        <v>99.982677019209959</v>
      </c>
      <c r="G23" s="21">
        <f>SUM(G24:G33)</f>
        <v>32321.4</v>
      </c>
      <c r="H23" s="15"/>
    </row>
    <row r="24" spans="1:8" s="19" customFormat="1" ht="25.5" x14ac:dyDescent="0.25">
      <c r="A24" s="15"/>
      <c r="B24" s="31"/>
      <c r="C24" s="32" t="s">
        <v>55</v>
      </c>
      <c r="D24" s="26" t="s">
        <v>27</v>
      </c>
      <c r="E24" s="26" t="s">
        <v>27</v>
      </c>
      <c r="F24" s="29"/>
      <c r="G24" s="26" t="s">
        <v>27</v>
      </c>
      <c r="H24" s="2"/>
    </row>
    <row r="25" spans="1:8" s="25" customFormat="1" x14ac:dyDescent="0.25">
      <c r="A25" s="15"/>
      <c r="B25" s="31"/>
      <c r="C25" s="32" t="s">
        <v>56</v>
      </c>
      <c r="D25" s="26">
        <v>214.1</v>
      </c>
      <c r="E25" s="26">
        <v>214.1</v>
      </c>
      <c r="F25" s="29">
        <f t="shared" ref="F25:F33" si="1">E25/D25*100</f>
        <v>100</v>
      </c>
      <c r="G25" s="26">
        <v>214.1</v>
      </c>
      <c r="H25" s="15"/>
    </row>
    <row r="26" spans="1:8" s="25" customFormat="1" ht="25.5" x14ac:dyDescent="0.25">
      <c r="A26" s="15"/>
      <c r="B26" s="31"/>
      <c r="C26" s="32" t="s">
        <v>57</v>
      </c>
      <c r="D26" s="26" t="s">
        <v>27</v>
      </c>
      <c r="E26" s="26" t="s">
        <v>27</v>
      </c>
      <c r="F26" s="29"/>
      <c r="G26" s="26" t="s">
        <v>27</v>
      </c>
      <c r="H26" s="15"/>
    </row>
    <row r="27" spans="1:8" s="25" customFormat="1" ht="25.5" x14ac:dyDescent="0.25">
      <c r="A27" s="15"/>
      <c r="B27" s="31"/>
      <c r="C27" s="32" t="s">
        <v>58</v>
      </c>
      <c r="D27" s="26">
        <v>2401.6999999999998</v>
      </c>
      <c r="E27" s="26">
        <v>2401.6999999999998</v>
      </c>
      <c r="F27" s="29">
        <f t="shared" si="1"/>
        <v>100</v>
      </c>
      <c r="G27" s="26">
        <v>2401.6999999999998</v>
      </c>
      <c r="H27" s="15"/>
    </row>
    <row r="28" spans="1:8" s="25" customFormat="1" ht="25.5" x14ac:dyDescent="0.25">
      <c r="A28" s="15"/>
      <c r="B28" s="31"/>
      <c r="C28" s="32" t="s">
        <v>59</v>
      </c>
      <c r="D28" s="26">
        <v>1055.0999999999999</v>
      </c>
      <c r="E28" s="26">
        <v>1054.8</v>
      </c>
      <c r="F28" s="29">
        <f t="shared" si="1"/>
        <v>99.971566676144448</v>
      </c>
      <c r="G28" s="26">
        <v>1054.8</v>
      </c>
      <c r="H28" s="15"/>
    </row>
    <row r="29" spans="1:8" s="25" customFormat="1" ht="25.5" x14ac:dyDescent="0.25">
      <c r="A29" s="15"/>
      <c r="B29" s="31"/>
      <c r="C29" s="32" t="s">
        <v>87</v>
      </c>
      <c r="D29" s="26">
        <v>5313.2</v>
      </c>
      <c r="E29" s="26">
        <v>5313.1</v>
      </c>
      <c r="F29" s="29">
        <f t="shared" si="1"/>
        <v>99.998117895053838</v>
      </c>
      <c r="G29" s="26">
        <v>5313.1</v>
      </c>
      <c r="H29" s="15"/>
    </row>
    <row r="30" spans="1:8" s="25" customFormat="1" ht="25.5" x14ac:dyDescent="0.25">
      <c r="A30" s="15"/>
      <c r="B30" s="31"/>
      <c r="C30" s="32" t="s">
        <v>88</v>
      </c>
      <c r="D30" s="26" t="s">
        <v>27</v>
      </c>
      <c r="E30" s="26" t="s">
        <v>27</v>
      </c>
      <c r="F30" s="29"/>
      <c r="G30" s="26" t="s">
        <v>27</v>
      </c>
      <c r="H30" s="15"/>
    </row>
    <row r="31" spans="1:8" s="25" customFormat="1" ht="25.5" x14ac:dyDescent="0.25">
      <c r="A31" s="15"/>
      <c r="B31" s="31"/>
      <c r="C31" s="32" t="s">
        <v>89</v>
      </c>
      <c r="D31" s="26" t="s">
        <v>27</v>
      </c>
      <c r="E31" s="26" t="s">
        <v>27</v>
      </c>
      <c r="F31" s="29"/>
      <c r="G31" s="26" t="s">
        <v>27</v>
      </c>
      <c r="H31" s="15"/>
    </row>
    <row r="32" spans="1:8" s="25" customFormat="1" x14ac:dyDescent="0.25">
      <c r="A32" s="15"/>
      <c r="B32" s="31"/>
      <c r="C32" s="32" t="s">
        <v>90</v>
      </c>
      <c r="D32" s="26">
        <v>20411.900000000001</v>
      </c>
      <c r="E32" s="26">
        <v>20406.7</v>
      </c>
      <c r="F32" s="29">
        <f t="shared" si="1"/>
        <v>99.974524664533917</v>
      </c>
      <c r="G32" s="26">
        <v>20406.7</v>
      </c>
      <c r="H32" s="15"/>
    </row>
    <row r="33" spans="1:8" s="25" customFormat="1" ht="38.25" x14ac:dyDescent="0.25">
      <c r="A33" s="15"/>
      <c r="B33" s="31"/>
      <c r="C33" s="32" t="s">
        <v>91</v>
      </c>
      <c r="D33" s="26">
        <v>2931</v>
      </c>
      <c r="E33" s="26">
        <v>2931</v>
      </c>
      <c r="F33" s="29">
        <f t="shared" si="1"/>
        <v>100</v>
      </c>
      <c r="G33" s="26">
        <v>2931</v>
      </c>
      <c r="H33" s="15"/>
    </row>
    <row r="34" spans="1:8" s="25" customFormat="1" ht="63.75" x14ac:dyDescent="0.25">
      <c r="A34" s="17">
        <v>5</v>
      </c>
      <c r="B34" s="33" t="s">
        <v>176</v>
      </c>
      <c r="C34" s="17"/>
      <c r="D34" s="34">
        <f>D36+D37+D40</f>
        <v>270</v>
      </c>
      <c r="E34" s="34">
        <f>E36+E37+E40</f>
        <v>268.60000000000002</v>
      </c>
      <c r="F34" s="34">
        <f>E34/D34*100</f>
        <v>99.481481481481495</v>
      </c>
      <c r="G34" s="34">
        <f>G36+G37+G40</f>
        <v>268.60000000000002</v>
      </c>
      <c r="H34" s="15"/>
    </row>
    <row r="35" spans="1:8" s="19" customFormat="1" ht="25.5" x14ac:dyDescent="0.25">
      <c r="A35" s="2"/>
      <c r="B35" s="23"/>
      <c r="C35" s="7" t="s">
        <v>55</v>
      </c>
      <c r="D35" s="26" t="s">
        <v>27</v>
      </c>
      <c r="E35" s="26" t="s">
        <v>27</v>
      </c>
      <c r="F35" s="26"/>
      <c r="G35" s="26" t="s">
        <v>27</v>
      </c>
      <c r="H35" s="15"/>
    </row>
    <row r="36" spans="1:8" s="1" customFormat="1" ht="38.25" x14ac:dyDescent="0.25">
      <c r="A36" s="2"/>
      <c r="B36" s="23"/>
      <c r="C36" s="7" t="s">
        <v>56</v>
      </c>
      <c r="D36" s="26">
        <v>20</v>
      </c>
      <c r="E36" s="26">
        <v>19.600000000000001</v>
      </c>
      <c r="F36" s="35">
        <f>E36/D36*100</f>
        <v>98.000000000000014</v>
      </c>
      <c r="G36" s="26">
        <v>19.600000000000001</v>
      </c>
      <c r="H36" s="15" t="s">
        <v>179</v>
      </c>
    </row>
    <row r="37" spans="1:8" s="1" customFormat="1" ht="38.25" x14ac:dyDescent="0.25">
      <c r="A37" s="2"/>
      <c r="B37" s="23"/>
      <c r="C37" s="7" t="s">
        <v>57</v>
      </c>
      <c r="D37" s="26">
        <v>90</v>
      </c>
      <c r="E37" s="26">
        <v>89.7</v>
      </c>
      <c r="F37" s="35">
        <f>E37/D37*100</f>
        <v>99.666666666666671</v>
      </c>
      <c r="G37" s="26">
        <v>89.7</v>
      </c>
      <c r="H37" s="15" t="s">
        <v>179</v>
      </c>
    </row>
    <row r="38" spans="1:8" s="1" customFormat="1" ht="25.5" x14ac:dyDescent="0.25">
      <c r="A38" s="2"/>
      <c r="B38" s="23"/>
      <c r="C38" s="7" t="s">
        <v>58</v>
      </c>
      <c r="D38" s="26" t="s">
        <v>27</v>
      </c>
      <c r="E38" s="26" t="s">
        <v>27</v>
      </c>
      <c r="F38" s="26"/>
      <c r="G38" s="26" t="s">
        <v>27</v>
      </c>
      <c r="H38" s="15"/>
    </row>
    <row r="39" spans="1:8" s="1" customFormat="1" ht="25.5" x14ac:dyDescent="0.25">
      <c r="A39" s="2"/>
      <c r="B39" s="23"/>
      <c r="C39" s="7" t="s">
        <v>59</v>
      </c>
      <c r="D39" s="26" t="s">
        <v>27</v>
      </c>
      <c r="E39" s="26" t="s">
        <v>27</v>
      </c>
      <c r="F39" s="26"/>
      <c r="G39" s="26" t="s">
        <v>27</v>
      </c>
      <c r="H39" s="15"/>
    </row>
    <row r="40" spans="1:8" s="1" customFormat="1" ht="38.25" x14ac:dyDescent="0.25">
      <c r="A40" s="2"/>
      <c r="B40" s="23"/>
      <c r="C40" s="7" t="s">
        <v>60</v>
      </c>
      <c r="D40" s="26">
        <v>160</v>
      </c>
      <c r="E40" s="26">
        <v>159.30000000000001</v>
      </c>
      <c r="F40" s="35">
        <f>E40/D40*100</f>
        <v>99.562500000000014</v>
      </c>
      <c r="G40" s="26">
        <v>159.30000000000001</v>
      </c>
      <c r="H40" s="15" t="s">
        <v>179</v>
      </c>
    </row>
    <row r="41" spans="1:8" s="1" customFormat="1" ht="51" x14ac:dyDescent="0.25">
      <c r="A41" s="17">
        <v>6</v>
      </c>
      <c r="B41" s="33" t="s">
        <v>158</v>
      </c>
      <c r="C41" s="17"/>
      <c r="D41" s="21">
        <f>SUM(D42:D48)</f>
        <v>3983.7</v>
      </c>
      <c r="E41" s="21">
        <f>SUM(E42:E48)</f>
        <v>3954.8</v>
      </c>
      <c r="F41" s="20">
        <f>E41/D41*100</f>
        <v>99.274543765845834</v>
      </c>
      <c r="G41" s="21">
        <f>SUM(G42:G48)</f>
        <v>3954.8</v>
      </c>
      <c r="H41" s="2"/>
    </row>
    <row r="42" spans="1:8" s="19" customFormat="1" ht="38.25" x14ac:dyDescent="0.25">
      <c r="A42" s="2"/>
      <c r="B42" s="23"/>
      <c r="C42" s="7" t="s">
        <v>61</v>
      </c>
      <c r="D42" s="12">
        <v>1318.9</v>
      </c>
      <c r="E42" s="12">
        <v>1317.7</v>
      </c>
      <c r="F42" s="11">
        <f>E42/D42*100</f>
        <v>99.909015088331174</v>
      </c>
      <c r="G42" s="12">
        <v>1317.7</v>
      </c>
      <c r="H42" s="15" t="s">
        <v>179</v>
      </c>
    </row>
    <row r="43" spans="1:8" s="1" customFormat="1" ht="25.5" x14ac:dyDescent="0.25">
      <c r="A43" s="2"/>
      <c r="B43" s="23"/>
      <c r="C43" s="7" t="s">
        <v>62</v>
      </c>
      <c r="D43" s="2">
        <v>15</v>
      </c>
      <c r="E43" s="2">
        <v>15</v>
      </c>
      <c r="F43" s="11">
        <f>E43/D43*100</f>
        <v>100</v>
      </c>
      <c r="G43" s="2">
        <v>15</v>
      </c>
      <c r="H43" s="15"/>
    </row>
    <row r="44" spans="1:8" s="1" customFormat="1" ht="38.25" x14ac:dyDescent="0.25">
      <c r="A44" s="2"/>
      <c r="B44" s="23"/>
      <c r="C44" s="7" t="s">
        <v>63</v>
      </c>
      <c r="D44" s="2">
        <v>2286.1</v>
      </c>
      <c r="E44" s="2">
        <v>2258.4</v>
      </c>
      <c r="F44" s="11">
        <f>E44/D44*100</f>
        <v>98.788329469402044</v>
      </c>
      <c r="G44" s="2">
        <v>2258.4</v>
      </c>
      <c r="H44" s="15" t="s">
        <v>180</v>
      </c>
    </row>
    <row r="45" spans="1:8" s="1" customFormat="1" ht="51" x14ac:dyDescent="0.25">
      <c r="A45" s="2"/>
      <c r="B45" s="23"/>
      <c r="C45" s="7" t="s">
        <v>64</v>
      </c>
      <c r="D45" s="2" t="s">
        <v>27</v>
      </c>
      <c r="E45" s="2" t="s">
        <v>27</v>
      </c>
      <c r="F45" s="3"/>
      <c r="G45" s="2" t="s">
        <v>27</v>
      </c>
      <c r="H45" s="15"/>
    </row>
    <row r="46" spans="1:8" s="1" customFormat="1" ht="25.5" x14ac:dyDescent="0.25">
      <c r="A46" s="2"/>
      <c r="B46" s="23"/>
      <c r="C46" s="7" t="s">
        <v>65</v>
      </c>
      <c r="D46" s="2" t="s">
        <v>27</v>
      </c>
      <c r="E46" s="2" t="s">
        <v>27</v>
      </c>
      <c r="F46" s="3"/>
      <c r="G46" s="2" t="s">
        <v>27</v>
      </c>
      <c r="H46" s="15"/>
    </row>
    <row r="47" spans="1:8" s="1" customFormat="1" ht="51" x14ac:dyDescent="0.25">
      <c r="A47" s="2"/>
      <c r="B47" s="23"/>
      <c r="C47" s="7" t="s">
        <v>66</v>
      </c>
      <c r="D47" s="2" t="s">
        <v>27</v>
      </c>
      <c r="E47" s="2" t="s">
        <v>27</v>
      </c>
      <c r="F47" s="11"/>
      <c r="G47" s="2" t="s">
        <v>27</v>
      </c>
      <c r="H47" s="15"/>
    </row>
    <row r="48" spans="1:8" s="1" customFormat="1" ht="25.5" x14ac:dyDescent="0.25">
      <c r="A48" s="2"/>
      <c r="B48" s="23"/>
      <c r="C48" s="7" t="s">
        <v>173</v>
      </c>
      <c r="D48" s="2">
        <v>363.7</v>
      </c>
      <c r="E48" s="2">
        <v>363.7</v>
      </c>
      <c r="F48" s="11">
        <f t="shared" ref="F48:F63" si="2">E48/D48*100</f>
        <v>100</v>
      </c>
      <c r="G48" s="2">
        <v>363.7</v>
      </c>
      <c r="H48" s="2"/>
    </row>
    <row r="49" spans="1:8" s="42" customFormat="1" ht="63.75" x14ac:dyDescent="0.25">
      <c r="A49" s="40">
        <v>7</v>
      </c>
      <c r="B49" s="33" t="s">
        <v>86</v>
      </c>
      <c r="C49" s="40"/>
      <c r="D49" s="34">
        <f>SUM(D50)</f>
        <v>4699.49</v>
      </c>
      <c r="E49" s="34">
        <f>SUM(E50)</f>
        <v>4699.49</v>
      </c>
      <c r="F49" s="41">
        <f t="shared" si="2"/>
        <v>100</v>
      </c>
      <c r="G49" s="34">
        <f>SUM(G50)</f>
        <v>4699.49</v>
      </c>
      <c r="H49" s="15"/>
    </row>
    <row r="50" spans="1:8" s="1" customFormat="1" ht="25.5" x14ac:dyDescent="0.25">
      <c r="A50" s="2"/>
      <c r="B50" s="23"/>
      <c r="C50" s="7" t="s">
        <v>108</v>
      </c>
      <c r="D50" s="12">
        <v>4699.49</v>
      </c>
      <c r="E50" s="12">
        <v>4699.49</v>
      </c>
      <c r="F50" s="11">
        <f t="shared" si="2"/>
        <v>100</v>
      </c>
      <c r="G50" s="12">
        <v>4699.49</v>
      </c>
      <c r="H50" s="2"/>
    </row>
    <row r="51" spans="1:8" s="42" customFormat="1" ht="76.5" x14ac:dyDescent="0.25">
      <c r="A51" s="40">
        <v>8</v>
      </c>
      <c r="B51" s="33" t="s">
        <v>9</v>
      </c>
      <c r="C51" s="40"/>
      <c r="D51" s="34">
        <f>SUM(D52:D54)</f>
        <v>171305.36</v>
      </c>
      <c r="E51" s="34">
        <f>SUM(E52:E54)</f>
        <v>171305.36</v>
      </c>
      <c r="F51" s="20">
        <f t="shared" si="2"/>
        <v>100</v>
      </c>
      <c r="G51" s="34">
        <f>SUM(G52:G54)</f>
        <v>171305.36</v>
      </c>
      <c r="H51" s="15"/>
    </row>
    <row r="52" spans="1:8" s="1" customFormat="1" ht="38.25" x14ac:dyDescent="0.25">
      <c r="A52" s="2"/>
      <c r="B52" s="23"/>
      <c r="C52" s="7" t="s">
        <v>139</v>
      </c>
      <c r="D52" s="12">
        <v>107263.36</v>
      </c>
      <c r="E52" s="12">
        <v>107263.36</v>
      </c>
      <c r="F52" s="13">
        <f t="shared" si="2"/>
        <v>100</v>
      </c>
      <c r="G52" s="12">
        <v>107263.36</v>
      </c>
      <c r="H52" s="2"/>
    </row>
    <row r="53" spans="1:8" s="1" customFormat="1" ht="38.25" x14ac:dyDescent="0.25">
      <c r="A53" s="2"/>
      <c r="B53" s="23"/>
      <c r="C53" s="7" t="s">
        <v>140</v>
      </c>
      <c r="D53" s="12">
        <v>57052</v>
      </c>
      <c r="E53" s="12">
        <v>57052</v>
      </c>
      <c r="F53" s="13">
        <f t="shared" si="2"/>
        <v>100</v>
      </c>
      <c r="G53" s="12">
        <v>57052</v>
      </c>
      <c r="H53" s="2"/>
    </row>
    <row r="54" spans="1:8" s="1" customFormat="1" ht="51" x14ac:dyDescent="0.25">
      <c r="A54" s="2"/>
      <c r="B54" s="23"/>
      <c r="C54" s="7" t="s">
        <v>141</v>
      </c>
      <c r="D54" s="12">
        <v>6990</v>
      </c>
      <c r="E54" s="12">
        <v>6990</v>
      </c>
      <c r="F54" s="13">
        <f t="shared" si="2"/>
        <v>100</v>
      </c>
      <c r="G54" s="12">
        <v>6990</v>
      </c>
      <c r="H54" s="2"/>
    </row>
    <row r="55" spans="1:8" s="1" customFormat="1" ht="89.25" x14ac:dyDescent="0.25">
      <c r="A55" s="17">
        <v>9</v>
      </c>
      <c r="B55" s="18" t="s">
        <v>10</v>
      </c>
      <c r="C55" s="17"/>
      <c r="D55" s="17">
        <f>SUM(D56:D57)</f>
        <v>2273.6</v>
      </c>
      <c r="E55" s="17">
        <f>SUM(E56:E57)</f>
        <v>2189.64</v>
      </c>
      <c r="F55" s="22">
        <f t="shared" si="2"/>
        <v>96.307178043631254</v>
      </c>
      <c r="G55" s="17">
        <f>SUM(G56:G57)</f>
        <v>2189.64</v>
      </c>
      <c r="H55" s="2"/>
    </row>
    <row r="56" spans="1:8" s="19" customFormat="1" ht="25.5" x14ac:dyDescent="0.25">
      <c r="A56" s="2"/>
      <c r="B56" s="7"/>
      <c r="C56" s="7" t="s">
        <v>24</v>
      </c>
      <c r="D56" s="2">
        <v>333.6</v>
      </c>
      <c r="E56" s="2">
        <v>333.6</v>
      </c>
      <c r="F56" s="13">
        <f t="shared" si="2"/>
        <v>100</v>
      </c>
      <c r="G56" s="2">
        <v>333.6</v>
      </c>
      <c r="H56" s="2"/>
    </row>
    <row r="57" spans="1:8" s="1" customFormat="1" ht="38.25" x14ac:dyDescent="0.25">
      <c r="A57" s="2"/>
      <c r="B57" s="7"/>
      <c r="C57" s="7" t="s">
        <v>192</v>
      </c>
      <c r="D57" s="2">
        <v>1940</v>
      </c>
      <c r="E57" s="2">
        <v>1856.04</v>
      </c>
      <c r="F57" s="13">
        <f t="shared" si="2"/>
        <v>95.672164948453613</v>
      </c>
      <c r="G57" s="2">
        <v>1856.04</v>
      </c>
      <c r="H57" s="15" t="s">
        <v>190</v>
      </c>
    </row>
    <row r="58" spans="1:8" s="1" customFormat="1" ht="63.75" x14ac:dyDescent="0.25">
      <c r="A58" s="17">
        <v>10</v>
      </c>
      <c r="B58" s="18" t="s">
        <v>25</v>
      </c>
      <c r="C58" s="18"/>
      <c r="D58" s="40">
        <f>SUM(D59:D60)</f>
        <v>3366.6</v>
      </c>
      <c r="E58" s="40">
        <f>SUM(E59:E60)</f>
        <v>3361.52</v>
      </c>
      <c r="F58" s="48">
        <f t="shared" si="2"/>
        <v>99.849105922889564</v>
      </c>
      <c r="G58" s="40">
        <f>SUM(G59:G60)</f>
        <v>3361.52</v>
      </c>
      <c r="H58" s="15"/>
    </row>
    <row r="59" spans="1:8" s="19" customFormat="1" ht="63.75" x14ac:dyDescent="0.25">
      <c r="A59" s="2"/>
      <c r="B59" s="7"/>
      <c r="C59" s="7" t="s">
        <v>26</v>
      </c>
      <c r="D59" s="2">
        <v>3002</v>
      </c>
      <c r="E59" s="2">
        <v>2996.92</v>
      </c>
      <c r="F59" s="13">
        <f t="shared" si="2"/>
        <v>99.83077948034645</v>
      </c>
      <c r="G59" s="2">
        <v>2996.92</v>
      </c>
      <c r="H59" s="15" t="s">
        <v>190</v>
      </c>
    </row>
    <row r="60" spans="1:8" s="19" customFormat="1" ht="38.25" x14ac:dyDescent="0.25">
      <c r="A60" s="2"/>
      <c r="B60" s="7"/>
      <c r="C60" s="23" t="s">
        <v>175</v>
      </c>
      <c r="D60" s="2">
        <v>364.6</v>
      </c>
      <c r="E60" s="2">
        <v>364.6</v>
      </c>
      <c r="F60" s="13">
        <f t="shared" si="2"/>
        <v>100</v>
      </c>
      <c r="G60" s="2">
        <v>364.6</v>
      </c>
      <c r="H60" s="2"/>
    </row>
    <row r="61" spans="1:8" s="1" customFormat="1" ht="89.25" x14ac:dyDescent="0.25">
      <c r="A61" s="17">
        <v>11</v>
      </c>
      <c r="B61" s="33" t="s">
        <v>159</v>
      </c>
      <c r="C61" s="17"/>
      <c r="D61" s="38">
        <f>SUM(D62:D63)</f>
        <v>465</v>
      </c>
      <c r="E61" s="21">
        <f>SUM(E62:E63)</f>
        <v>433.51</v>
      </c>
      <c r="F61" s="20">
        <f t="shared" si="2"/>
        <v>93.227956989247303</v>
      </c>
      <c r="G61" s="21">
        <f>SUM(G62:G63)</f>
        <v>433.51</v>
      </c>
      <c r="H61" s="2"/>
    </row>
    <row r="62" spans="1:8" s="19" customFormat="1" ht="25.5" x14ac:dyDescent="0.25">
      <c r="A62" s="2"/>
      <c r="B62" s="23"/>
      <c r="C62" s="36" t="s">
        <v>83</v>
      </c>
      <c r="D62" s="2">
        <v>35</v>
      </c>
      <c r="E62" s="2">
        <v>35</v>
      </c>
      <c r="F62" s="3">
        <f t="shared" si="2"/>
        <v>100</v>
      </c>
      <c r="G62" s="2">
        <v>35</v>
      </c>
      <c r="H62" s="2"/>
    </row>
    <row r="63" spans="1:8" s="1" customFormat="1" ht="38.25" x14ac:dyDescent="0.25">
      <c r="A63" s="2"/>
      <c r="B63" s="23"/>
      <c r="C63" s="36" t="s">
        <v>84</v>
      </c>
      <c r="D63" s="2">
        <v>430</v>
      </c>
      <c r="E63" s="2">
        <v>398.51</v>
      </c>
      <c r="F63" s="13">
        <f t="shared" si="2"/>
        <v>92.676744186046506</v>
      </c>
      <c r="G63" s="2">
        <v>398.51</v>
      </c>
      <c r="H63" s="2" t="s">
        <v>180</v>
      </c>
    </row>
    <row r="64" spans="1:8" s="1" customFormat="1" ht="25.5" x14ac:dyDescent="0.25">
      <c r="A64" s="2"/>
      <c r="B64" s="23"/>
      <c r="C64" s="36" t="s">
        <v>85</v>
      </c>
      <c r="D64" s="14" t="s">
        <v>27</v>
      </c>
      <c r="E64" s="14" t="s">
        <v>27</v>
      </c>
      <c r="F64" s="3"/>
      <c r="G64" s="14" t="s">
        <v>27</v>
      </c>
      <c r="H64" s="2"/>
    </row>
    <row r="65" spans="1:8" s="19" customFormat="1" ht="76.5" x14ac:dyDescent="0.25">
      <c r="A65" s="17">
        <v>12</v>
      </c>
      <c r="B65" s="33" t="s">
        <v>11</v>
      </c>
      <c r="C65" s="17"/>
      <c r="D65" s="17">
        <f>SUM(D66:D69)</f>
        <v>961.19999999999993</v>
      </c>
      <c r="E65" s="17">
        <f>SUM(E66:E69)</f>
        <v>961.19999999999993</v>
      </c>
      <c r="F65" s="27">
        <f>E65/D65*100</f>
        <v>100</v>
      </c>
      <c r="G65" s="17">
        <f>SUM(G66:G69)</f>
        <v>961.19999999999993</v>
      </c>
      <c r="H65" s="2"/>
    </row>
    <row r="66" spans="1:8" s="1" customFormat="1" ht="38.25" x14ac:dyDescent="0.25">
      <c r="A66" s="2"/>
      <c r="B66" s="23"/>
      <c r="C66" s="7" t="s">
        <v>109</v>
      </c>
      <c r="D66" s="2">
        <v>58.4</v>
      </c>
      <c r="E66" s="2">
        <v>58.4</v>
      </c>
      <c r="F66" s="13">
        <f t="shared" ref="F66:F69" si="3">E66/D66*100</f>
        <v>100</v>
      </c>
      <c r="G66" s="2">
        <v>58.4</v>
      </c>
      <c r="H66" s="2"/>
    </row>
    <row r="67" spans="1:8" s="1" customFormat="1" ht="25.5" x14ac:dyDescent="0.25">
      <c r="A67" s="2"/>
      <c r="B67" s="23"/>
      <c r="C67" s="7" t="s">
        <v>110</v>
      </c>
      <c r="D67" s="2">
        <v>125</v>
      </c>
      <c r="E67" s="2">
        <v>125</v>
      </c>
      <c r="F67" s="13">
        <f t="shared" si="3"/>
        <v>100</v>
      </c>
      <c r="G67" s="2">
        <v>125</v>
      </c>
      <c r="H67" s="2"/>
    </row>
    <row r="68" spans="1:8" s="1" customFormat="1" ht="38.25" x14ac:dyDescent="0.25">
      <c r="A68" s="2"/>
      <c r="B68" s="23"/>
      <c r="C68" s="7" t="s">
        <v>111</v>
      </c>
      <c r="D68" s="2">
        <v>70</v>
      </c>
      <c r="E68" s="2">
        <v>70</v>
      </c>
      <c r="F68" s="13">
        <f t="shared" si="3"/>
        <v>100</v>
      </c>
      <c r="G68" s="2">
        <v>70</v>
      </c>
      <c r="H68" s="2"/>
    </row>
    <row r="69" spans="1:8" s="1" customFormat="1" ht="76.5" x14ac:dyDescent="0.25">
      <c r="A69" s="2"/>
      <c r="B69" s="23"/>
      <c r="C69" s="7" t="s">
        <v>112</v>
      </c>
      <c r="D69" s="2">
        <v>707.8</v>
      </c>
      <c r="E69" s="2">
        <v>707.8</v>
      </c>
      <c r="F69" s="13">
        <f t="shared" si="3"/>
        <v>100</v>
      </c>
      <c r="G69" s="2">
        <v>707.8</v>
      </c>
      <c r="H69" s="2"/>
    </row>
    <row r="70" spans="1:8" s="42" customFormat="1" ht="63.75" x14ac:dyDescent="0.25">
      <c r="A70" s="40">
        <v>13</v>
      </c>
      <c r="B70" s="33" t="s">
        <v>12</v>
      </c>
      <c r="C70" s="40"/>
      <c r="D70" s="34">
        <f>SUM(D71:D86)</f>
        <v>27742.570000000007</v>
      </c>
      <c r="E70" s="34">
        <f>SUM(E71:E86)</f>
        <v>27463.210000000006</v>
      </c>
      <c r="F70" s="30">
        <f>E70/D70*100</f>
        <v>98.993027682727302</v>
      </c>
      <c r="G70" s="34">
        <f>SUM(G71:G86)</f>
        <v>23173.400000000005</v>
      </c>
      <c r="H70" s="15"/>
    </row>
    <row r="71" spans="1:8" s="1" customFormat="1" ht="38.25" x14ac:dyDescent="0.25">
      <c r="A71" s="2"/>
      <c r="B71" s="23"/>
      <c r="C71" s="7" t="s">
        <v>122</v>
      </c>
      <c r="D71" s="12">
        <v>2439.65</v>
      </c>
      <c r="E71" s="12">
        <v>2439.65</v>
      </c>
      <c r="F71" s="11">
        <f t="shared" ref="F71:F86" si="4">E71/D71*100</f>
        <v>100</v>
      </c>
      <c r="G71" s="12">
        <v>2439.65</v>
      </c>
      <c r="H71" s="2"/>
    </row>
    <row r="72" spans="1:8" s="1" customFormat="1" ht="25.5" x14ac:dyDescent="0.25">
      <c r="A72" s="2"/>
      <c r="B72" s="23"/>
      <c r="C72" s="7" t="s">
        <v>123</v>
      </c>
      <c r="D72" s="2">
        <v>200</v>
      </c>
      <c r="E72" s="2">
        <v>200</v>
      </c>
      <c r="F72" s="11">
        <f t="shared" si="4"/>
        <v>100</v>
      </c>
      <c r="G72" s="2">
        <v>200</v>
      </c>
      <c r="H72" s="2"/>
    </row>
    <row r="73" spans="1:8" s="1" customFormat="1" ht="51" x14ac:dyDescent="0.25">
      <c r="A73" s="2"/>
      <c r="B73" s="23"/>
      <c r="C73" s="7" t="s">
        <v>124</v>
      </c>
      <c r="D73" s="12">
        <v>3175.2</v>
      </c>
      <c r="E73" s="12">
        <v>3175.2</v>
      </c>
      <c r="F73" s="11">
        <f t="shared" si="4"/>
        <v>100</v>
      </c>
      <c r="G73" s="12">
        <v>3175.2</v>
      </c>
      <c r="H73" s="2"/>
    </row>
    <row r="74" spans="1:8" s="1" customFormat="1" ht="89.25" x14ac:dyDescent="0.25">
      <c r="A74" s="2"/>
      <c r="B74" s="23"/>
      <c r="C74" s="7" t="s">
        <v>125</v>
      </c>
      <c r="D74" s="45">
        <v>810</v>
      </c>
      <c r="E74" s="45">
        <v>810</v>
      </c>
      <c r="F74" s="13">
        <f t="shared" si="4"/>
        <v>100</v>
      </c>
      <c r="G74" s="45">
        <v>810</v>
      </c>
      <c r="H74" s="2"/>
    </row>
    <row r="75" spans="1:8" s="1" customFormat="1" ht="76.5" x14ac:dyDescent="0.25">
      <c r="A75" s="2"/>
      <c r="B75" s="23"/>
      <c r="C75" s="7" t="s">
        <v>126</v>
      </c>
      <c r="D75" s="43">
        <v>1463</v>
      </c>
      <c r="E75" s="43">
        <v>1463</v>
      </c>
      <c r="F75" s="46">
        <f t="shared" si="4"/>
        <v>100</v>
      </c>
      <c r="G75" s="43">
        <v>1463</v>
      </c>
      <c r="H75" s="2"/>
    </row>
    <row r="76" spans="1:8" s="1" customFormat="1" ht="38.25" x14ac:dyDescent="0.25">
      <c r="A76" s="2"/>
      <c r="B76" s="23"/>
      <c r="C76" s="7" t="s">
        <v>127</v>
      </c>
      <c r="D76" s="12">
        <v>3383.1</v>
      </c>
      <c r="E76" s="12">
        <v>3383.1</v>
      </c>
      <c r="F76" s="11">
        <f t="shared" si="4"/>
        <v>100</v>
      </c>
      <c r="G76" s="12">
        <v>3383.1</v>
      </c>
      <c r="H76" s="2"/>
    </row>
    <row r="77" spans="1:8" s="1" customFormat="1" ht="25.5" x14ac:dyDescent="0.25">
      <c r="A77" s="2"/>
      <c r="B77" s="23"/>
      <c r="C77" s="7" t="s">
        <v>128</v>
      </c>
      <c r="D77" s="2">
        <v>596.44000000000005</v>
      </c>
      <c r="E77" s="2">
        <v>596.44000000000005</v>
      </c>
      <c r="F77" s="11">
        <f t="shared" si="4"/>
        <v>100</v>
      </c>
      <c r="G77" s="2">
        <v>596.44000000000005</v>
      </c>
      <c r="H77" s="2"/>
    </row>
    <row r="78" spans="1:8" s="1" customFormat="1" ht="38.25" x14ac:dyDescent="0.25">
      <c r="A78" s="2"/>
      <c r="B78" s="23"/>
      <c r="C78" s="7" t="s">
        <v>129</v>
      </c>
      <c r="D78" s="2">
        <v>249.12</v>
      </c>
      <c r="E78" s="2">
        <v>249.12</v>
      </c>
      <c r="F78" s="11">
        <f t="shared" si="4"/>
        <v>100</v>
      </c>
      <c r="G78" s="2">
        <v>249.12</v>
      </c>
      <c r="H78" s="2"/>
    </row>
    <row r="79" spans="1:8" s="1" customFormat="1" ht="38.25" x14ac:dyDescent="0.25">
      <c r="A79" s="2"/>
      <c r="B79" s="23"/>
      <c r="C79" s="7" t="s">
        <v>130</v>
      </c>
      <c r="D79" s="2">
        <v>14.03</v>
      </c>
      <c r="E79" s="2">
        <v>14.03</v>
      </c>
      <c r="F79" s="11">
        <f t="shared" si="4"/>
        <v>100</v>
      </c>
      <c r="G79" s="2">
        <v>14.03</v>
      </c>
      <c r="H79" s="2"/>
    </row>
    <row r="80" spans="1:8" s="1" customFormat="1" ht="51" x14ac:dyDescent="0.25">
      <c r="A80" s="2"/>
      <c r="B80" s="23"/>
      <c r="C80" s="7" t="s">
        <v>131</v>
      </c>
      <c r="D80" s="2">
        <v>75</v>
      </c>
      <c r="E80" s="2">
        <v>75</v>
      </c>
      <c r="F80" s="11">
        <f t="shared" si="4"/>
        <v>100</v>
      </c>
      <c r="G80" s="2">
        <v>75</v>
      </c>
      <c r="H80" s="2"/>
    </row>
    <row r="81" spans="1:8" s="1" customFormat="1" ht="38.25" x14ac:dyDescent="0.25">
      <c r="A81" s="2"/>
      <c r="B81" s="23"/>
      <c r="C81" s="7" t="s">
        <v>132</v>
      </c>
      <c r="D81" s="2">
        <v>110.2</v>
      </c>
      <c r="E81" s="2">
        <v>110.2</v>
      </c>
      <c r="F81" s="11">
        <f t="shared" si="4"/>
        <v>100</v>
      </c>
      <c r="G81" s="2">
        <v>110.2</v>
      </c>
      <c r="H81" s="2"/>
    </row>
    <row r="82" spans="1:8" s="1" customFormat="1" ht="63.75" x14ac:dyDescent="0.25">
      <c r="A82" s="2"/>
      <c r="B82" s="23"/>
      <c r="C82" s="7" t="s">
        <v>133</v>
      </c>
      <c r="D82" s="2">
        <v>55</v>
      </c>
      <c r="E82" s="2">
        <v>55</v>
      </c>
      <c r="F82" s="11">
        <f t="shared" si="4"/>
        <v>100</v>
      </c>
      <c r="G82" s="2">
        <v>55</v>
      </c>
      <c r="H82" s="2"/>
    </row>
    <row r="83" spans="1:8" s="1" customFormat="1" ht="102" x14ac:dyDescent="0.25">
      <c r="A83" s="2"/>
      <c r="B83" s="23"/>
      <c r="C83" s="7" t="s">
        <v>134</v>
      </c>
      <c r="D83" s="12">
        <v>9149.89</v>
      </c>
      <c r="E83" s="12">
        <v>9149.89</v>
      </c>
      <c r="F83" s="11">
        <f t="shared" si="4"/>
        <v>100</v>
      </c>
      <c r="G83" s="12">
        <v>9149.89</v>
      </c>
      <c r="H83" s="2"/>
    </row>
    <row r="84" spans="1:8" s="1" customFormat="1" ht="76.5" x14ac:dyDescent="0.25">
      <c r="A84" s="2"/>
      <c r="B84" s="23"/>
      <c r="C84" s="7" t="s">
        <v>135</v>
      </c>
      <c r="D84" s="15">
        <v>797.54</v>
      </c>
      <c r="E84" s="15">
        <v>797.54</v>
      </c>
      <c r="F84" s="61">
        <f t="shared" si="4"/>
        <v>100</v>
      </c>
      <c r="G84" s="15">
        <v>797.54</v>
      </c>
      <c r="H84" s="2"/>
    </row>
    <row r="85" spans="1:8" s="1" customFormat="1" ht="89.25" x14ac:dyDescent="0.25">
      <c r="A85" s="2"/>
      <c r="B85" s="23"/>
      <c r="C85" s="7" t="s">
        <v>136</v>
      </c>
      <c r="D85" s="2">
        <v>824.4</v>
      </c>
      <c r="E85" s="2">
        <v>655.23</v>
      </c>
      <c r="F85" s="11">
        <f t="shared" si="4"/>
        <v>79.479621542940322</v>
      </c>
      <c r="G85" s="2">
        <v>655.23</v>
      </c>
      <c r="H85" s="2" t="s">
        <v>181</v>
      </c>
    </row>
    <row r="86" spans="1:8" s="1" customFormat="1" ht="102" x14ac:dyDescent="0.25">
      <c r="A86" s="2"/>
      <c r="B86" s="23"/>
      <c r="C86" s="7" t="s">
        <v>137</v>
      </c>
      <c r="D86" s="14">
        <v>4400</v>
      </c>
      <c r="E86" s="2">
        <v>4289.8100000000004</v>
      </c>
      <c r="F86" s="11">
        <f t="shared" si="4"/>
        <v>97.495681818181822</v>
      </c>
      <c r="G86" s="2" t="s">
        <v>138</v>
      </c>
      <c r="H86" s="2" t="s">
        <v>181</v>
      </c>
    </row>
    <row r="87" spans="1:8" s="42" customFormat="1" ht="51" x14ac:dyDescent="0.25">
      <c r="A87" s="40">
        <v>14</v>
      </c>
      <c r="B87" s="33" t="s">
        <v>13</v>
      </c>
      <c r="C87" s="40"/>
      <c r="D87" s="40" t="s">
        <v>27</v>
      </c>
      <c r="E87" s="40" t="s">
        <v>27</v>
      </c>
      <c r="F87" s="41"/>
      <c r="G87" s="40" t="s">
        <v>27</v>
      </c>
      <c r="H87" s="15"/>
    </row>
    <row r="88" spans="1:8" s="1" customFormat="1" ht="76.5" x14ac:dyDescent="0.25">
      <c r="A88" s="2"/>
      <c r="B88" s="23"/>
      <c r="C88" s="7" t="s">
        <v>113</v>
      </c>
      <c r="D88" s="2" t="s">
        <v>27</v>
      </c>
      <c r="E88" s="2" t="s">
        <v>27</v>
      </c>
      <c r="F88" s="3"/>
      <c r="G88" s="2" t="s">
        <v>27</v>
      </c>
      <c r="H88" s="2"/>
    </row>
    <row r="89" spans="1:8" s="1" customFormat="1" ht="102" x14ac:dyDescent="0.25">
      <c r="A89" s="2"/>
      <c r="B89" s="23"/>
      <c r="C89" s="7" t="s">
        <v>114</v>
      </c>
      <c r="D89" s="2" t="s">
        <v>27</v>
      </c>
      <c r="E89" s="2" t="s">
        <v>27</v>
      </c>
      <c r="F89" s="3"/>
      <c r="G89" s="2" t="s">
        <v>27</v>
      </c>
      <c r="H89" s="2"/>
    </row>
    <row r="90" spans="1:8" s="1" customFormat="1" ht="63.75" x14ac:dyDescent="0.25">
      <c r="A90" s="2"/>
      <c r="B90" s="23"/>
      <c r="C90" s="7" t="s">
        <v>115</v>
      </c>
      <c r="D90" s="2" t="s">
        <v>27</v>
      </c>
      <c r="E90" s="2" t="s">
        <v>27</v>
      </c>
      <c r="F90" s="3"/>
      <c r="G90" s="2" t="s">
        <v>27</v>
      </c>
      <c r="H90" s="2"/>
    </row>
    <row r="91" spans="1:8" s="1" customFormat="1" ht="25.5" x14ac:dyDescent="0.25">
      <c r="A91" s="2"/>
      <c r="B91" s="23"/>
      <c r="C91" s="7" t="s">
        <v>116</v>
      </c>
      <c r="D91" s="2" t="s">
        <v>27</v>
      </c>
      <c r="E91" s="2" t="s">
        <v>27</v>
      </c>
      <c r="F91" s="3"/>
      <c r="G91" s="2" t="s">
        <v>27</v>
      </c>
      <c r="H91" s="2"/>
    </row>
    <row r="92" spans="1:8" s="1" customFormat="1" ht="76.5" x14ac:dyDescent="0.25">
      <c r="A92" s="17">
        <v>15</v>
      </c>
      <c r="B92" s="33" t="s">
        <v>14</v>
      </c>
      <c r="C92" s="17"/>
      <c r="D92" s="21">
        <f>SUM(D93:D101)</f>
        <v>124535.79999999999</v>
      </c>
      <c r="E92" s="21">
        <f>SUM(E93:E101)</f>
        <v>124535.79999999999</v>
      </c>
      <c r="F92" s="27">
        <f t="shared" ref="F92:F101" si="5">E92/D92*100</f>
        <v>100</v>
      </c>
      <c r="G92" s="21">
        <f>SUM(G93:G101)</f>
        <v>124535.79999999999</v>
      </c>
      <c r="H92" s="2"/>
    </row>
    <row r="93" spans="1:8" s="19" customFormat="1" x14ac:dyDescent="0.25">
      <c r="A93" s="2"/>
      <c r="B93" s="23"/>
      <c r="C93" s="7" t="s">
        <v>92</v>
      </c>
      <c r="D93" s="12">
        <v>24583.1</v>
      </c>
      <c r="E93" s="12">
        <v>24583.1</v>
      </c>
      <c r="F93" s="3">
        <f t="shared" si="5"/>
        <v>100</v>
      </c>
      <c r="G93" s="12">
        <v>24583.1</v>
      </c>
      <c r="H93" s="2"/>
    </row>
    <row r="94" spans="1:8" s="1" customFormat="1" ht="63.75" x14ac:dyDescent="0.25">
      <c r="A94" s="2"/>
      <c r="B94" s="23"/>
      <c r="C94" s="7" t="s">
        <v>93</v>
      </c>
      <c r="D94" s="12">
        <v>39730.699999999997</v>
      </c>
      <c r="E94" s="12">
        <v>39730.699999999997</v>
      </c>
      <c r="F94" s="3">
        <f t="shared" si="5"/>
        <v>100</v>
      </c>
      <c r="G94" s="12">
        <v>39730.699999999997</v>
      </c>
      <c r="H94" s="2"/>
    </row>
    <row r="95" spans="1:8" s="1" customFormat="1" ht="25.5" x14ac:dyDescent="0.25">
      <c r="A95" s="2"/>
      <c r="B95" s="23"/>
      <c r="C95" s="7" t="s">
        <v>94</v>
      </c>
      <c r="D95" s="12">
        <v>3256.8</v>
      </c>
      <c r="E95" s="12">
        <v>3256.8</v>
      </c>
      <c r="F95" s="3">
        <f t="shared" si="5"/>
        <v>100</v>
      </c>
      <c r="G95" s="12">
        <v>3256.8</v>
      </c>
      <c r="H95" s="2"/>
    </row>
    <row r="96" spans="1:8" s="1" customFormat="1" x14ac:dyDescent="0.25">
      <c r="A96" s="2"/>
      <c r="B96" s="23"/>
      <c r="C96" s="7" t="s">
        <v>95</v>
      </c>
      <c r="D96" s="12">
        <v>3082.1</v>
      </c>
      <c r="E96" s="12">
        <v>3082.1</v>
      </c>
      <c r="F96" s="3">
        <f t="shared" si="5"/>
        <v>100</v>
      </c>
      <c r="G96" s="12">
        <v>3082.1</v>
      </c>
      <c r="H96" s="2"/>
    </row>
    <row r="97" spans="1:8" s="1" customFormat="1" x14ac:dyDescent="0.25">
      <c r="A97" s="2"/>
      <c r="B97" s="23"/>
      <c r="C97" s="7" t="s">
        <v>96</v>
      </c>
      <c r="D97" s="12">
        <v>1076</v>
      </c>
      <c r="E97" s="12">
        <v>1076</v>
      </c>
      <c r="F97" s="3">
        <f t="shared" si="5"/>
        <v>100</v>
      </c>
      <c r="G97" s="12">
        <v>1076</v>
      </c>
      <c r="H97" s="2"/>
    </row>
    <row r="98" spans="1:8" s="1" customFormat="1" ht="25.5" x14ac:dyDescent="0.25">
      <c r="A98" s="2"/>
      <c r="B98" s="23"/>
      <c r="C98" s="7" t="s">
        <v>97</v>
      </c>
      <c r="D98" s="12">
        <v>2819.5</v>
      </c>
      <c r="E98" s="12">
        <v>2819.5</v>
      </c>
      <c r="F98" s="3">
        <f t="shared" si="5"/>
        <v>100</v>
      </c>
      <c r="G98" s="12">
        <v>2819.5</v>
      </c>
      <c r="H98" s="2"/>
    </row>
    <row r="99" spans="1:8" s="1" customFormat="1" ht="25.5" x14ac:dyDescent="0.25">
      <c r="A99" s="2"/>
      <c r="B99" s="23"/>
      <c r="C99" s="7" t="s">
        <v>98</v>
      </c>
      <c r="D99" s="12">
        <v>2543</v>
      </c>
      <c r="E99" s="12">
        <v>2543</v>
      </c>
      <c r="F99" s="3">
        <f t="shared" si="5"/>
        <v>100</v>
      </c>
      <c r="G99" s="12">
        <v>2543</v>
      </c>
      <c r="H99" s="2"/>
    </row>
    <row r="100" spans="1:8" s="1" customFormat="1" x14ac:dyDescent="0.25">
      <c r="A100" s="2"/>
      <c r="B100" s="23"/>
      <c r="C100" s="7" t="s">
        <v>99</v>
      </c>
      <c r="D100" s="12">
        <v>5000</v>
      </c>
      <c r="E100" s="12">
        <v>5000</v>
      </c>
      <c r="F100" s="3">
        <f t="shared" si="5"/>
        <v>100</v>
      </c>
      <c r="G100" s="12">
        <v>5000</v>
      </c>
      <c r="H100" s="2"/>
    </row>
    <row r="101" spans="1:8" s="1" customFormat="1" ht="51" x14ac:dyDescent="0.25">
      <c r="A101" s="2"/>
      <c r="B101" s="23"/>
      <c r="C101" s="7" t="s">
        <v>100</v>
      </c>
      <c r="D101" s="12">
        <v>42444.6</v>
      </c>
      <c r="E101" s="12">
        <v>42444.6</v>
      </c>
      <c r="F101" s="3">
        <f t="shared" si="5"/>
        <v>100</v>
      </c>
      <c r="G101" s="12">
        <v>42444.6</v>
      </c>
      <c r="H101" s="2"/>
    </row>
    <row r="102" spans="1:8" s="1" customFormat="1" ht="76.5" x14ac:dyDescent="0.25">
      <c r="A102" s="17">
        <v>16</v>
      </c>
      <c r="B102" s="18" t="s">
        <v>15</v>
      </c>
      <c r="C102" s="17"/>
      <c r="D102" s="21">
        <f>SUM(D103:D105)</f>
        <v>202</v>
      </c>
      <c r="E102" s="21">
        <f>SUM(E103:E105)</f>
        <v>188.10000000000002</v>
      </c>
      <c r="F102" s="21">
        <f>E102/D102*100</f>
        <v>93.118811881188137</v>
      </c>
      <c r="G102" s="21">
        <f>SUM(G103:G105)</f>
        <v>188.10000000000002</v>
      </c>
      <c r="H102" s="2"/>
    </row>
    <row r="103" spans="1:8" s="19" customFormat="1" ht="38.25" x14ac:dyDescent="0.25">
      <c r="A103" s="2"/>
      <c r="B103" s="7"/>
      <c r="C103" s="6" t="s">
        <v>146</v>
      </c>
      <c r="D103" s="2" t="s">
        <v>27</v>
      </c>
      <c r="E103" s="2" t="s">
        <v>27</v>
      </c>
      <c r="F103" s="3"/>
      <c r="G103" s="2" t="s">
        <v>27</v>
      </c>
      <c r="H103" s="2"/>
    </row>
    <row r="104" spans="1:8" s="1" customFormat="1" ht="38.25" x14ac:dyDescent="0.25">
      <c r="A104" s="2"/>
      <c r="B104" s="7"/>
      <c r="C104" s="7" t="s">
        <v>29</v>
      </c>
      <c r="D104" s="12">
        <v>22</v>
      </c>
      <c r="E104" s="12">
        <v>10.3</v>
      </c>
      <c r="F104" s="13">
        <f>E104/D104*100</f>
        <v>46.81818181818182</v>
      </c>
      <c r="G104" s="12">
        <v>10.3</v>
      </c>
      <c r="H104" s="2" t="s">
        <v>182</v>
      </c>
    </row>
    <row r="105" spans="1:8" s="1" customFormat="1" ht="38.25" x14ac:dyDescent="0.25">
      <c r="A105" s="2"/>
      <c r="B105" s="7"/>
      <c r="C105" s="8" t="s">
        <v>147</v>
      </c>
      <c r="D105" s="12">
        <v>180</v>
      </c>
      <c r="E105" s="12">
        <v>177.8</v>
      </c>
      <c r="F105" s="13">
        <f>E105/D105*100</f>
        <v>98.777777777777786</v>
      </c>
      <c r="G105" s="12">
        <v>177.8</v>
      </c>
      <c r="H105" s="2"/>
    </row>
    <row r="106" spans="1:8" s="25" customFormat="1" ht="76.5" x14ac:dyDescent="0.25">
      <c r="A106" s="40">
        <v>17</v>
      </c>
      <c r="B106" s="33" t="s">
        <v>16</v>
      </c>
      <c r="C106" s="40"/>
      <c r="D106" s="40">
        <f>SUM(D107:D111)</f>
        <v>30120.5</v>
      </c>
      <c r="E106" s="40">
        <f>SUM(E107:E111)</f>
        <v>20320.5</v>
      </c>
      <c r="F106" s="48">
        <f>E106/D106*100</f>
        <v>67.464019521588298</v>
      </c>
      <c r="G106" s="40">
        <f>SUM(G107:G111)</f>
        <v>20320.5</v>
      </c>
      <c r="H106" s="15"/>
    </row>
    <row r="107" spans="1:8" s="42" customFormat="1" ht="25.5" x14ac:dyDescent="0.25">
      <c r="A107" s="15"/>
      <c r="B107" s="23"/>
      <c r="C107" s="7" t="s">
        <v>152</v>
      </c>
      <c r="D107" s="15" t="s">
        <v>27</v>
      </c>
      <c r="E107" s="15" t="s">
        <v>27</v>
      </c>
      <c r="F107" s="24"/>
      <c r="G107" s="15" t="s">
        <v>27</v>
      </c>
      <c r="H107" s="15"/>
    </row>
    <row r="108" spans="1:8" s="42" customFormat="1" ht="51" x14ac:dyDescent="0.25">
      <c r="A108" s="15"/>
      <c r="B108" s="23"/>
      <c r="C108" s="23" t="s">
        <v>148</v>
      </c>
      <c r="D108" s="15">
        <v>22229.200000000001</v>
      </c>
      <c r="E108" s="15">
        <v>13029.2</v>
      </c>
      <c r="F108" s="29">
        <f>E108/D108*100</f>
        <v>58.612995519406908</v>
      </c>
      <c r="G108" s="15">
        <v>13029.2</v>
      </c>
      <c r="H108" s="15" t="s">
        <v>183</v>
      </c>
    </row>
    <row r="109" spans="1:8" s="42" customFormat="1" ht="25.5" x14ac:dyDescent="0.25">
      <c r="A109" s="15"/>
      <c r="B109" s="23"/>
      <c r="C109" s="23" t="s">
        <v>149</v>
      </c>
      <c r="D109" s="15">
        <v>5733.3</v>
      </c>
      <c r="E109" s="15">
        <v>5193.3</v>
      </c>
      <c r="F109" s="29">
        <f>E109/D109*100</f>
        <v>90.58134058918948</v>
      </c>
      <c r="G109" s="15">
        <v>5193.3</v>
      </c>
      <c r="H109" s="15"/>
    </row>
    <row r="110" spans="1:8" s="42" customFormat="1" ht="25.5" x14ac:dyDescent="0.25">
      <c r="A110" s="15"/>
      <c r="B110" s="23"/>
      <c r="C110" s="23" t="s">
        <v>150</v>
      </c>
      <c r="D110" s="15">
        <v>2158</v>
      </c>
      <c r="E110" s="15">
        <v>2098</v>
      </c>
      <c r="F110" s="29">
        <f>E110/D110*100</f>
        <v>97.219647822057468</v>
      </c>
      <c r="G110" s="15">
        <v>2098</v>
      </c>
      <c r="H110" s="15"/>
    </row>
    <row r="111" spans="1:8" s="42" customFormat="1" ht="25.5" x14ac:dyDescent="0.25">
      <c r="A111" s="15"/>
      <c r="B111" s="23"/>
      <c r="C111" s="23" t="s">
        <v>151</v>
      </c>
      <c r="D111" s="15" t="s">
        <v>27</v>
      </c>
      <c r="E111" s="15" t="s">
        <v>27</v>
      </c>
      <c r="F111" s="29"/>
      <c r="G111" s="15" t="s">
        <v>27</v>
      </c>
      <c r="H111" s="15"/>
    </row>
    <row r="112" spans="1:8" s="1" customFormat="1" ht="63.75" x14ac:dyDescent="0.25">
      <c r="A112" s="17">
        <v>18</v>
      </c>
      <c r="B112" s="18" t="s">
        <v>17</v>
      </c>
      <c r="C112" s="23"/>
      <c r="D112" s="17">
        <f>SUM(D114:D114)</f>
        <v>696</v>
      </c>
      <c r="E112" s="17">
        <f>SUM(E114:E114)</f>
        <v>692.68</v>
      </c>
      <c r="F112" s="20">
        <f>E112/D112*100</f>
        <v>99.522988505747122</v>
      </c>
      <c r="G112" s="17">
        <f>SUM(G114:G114)</f>
        <v>692.68</v>
      </c>
      <c r="H112" s="2"/>
    </row>
    <row r="113" spans="1:8" s="19" customFormat="1" ht="25.5" x14ac:dyDescent="0.25">
      <c r="A113" s="2"/>
      <c r="B113" s="7"/>
      <c r="C113" s="23" t="s">
        <v>28</v>
      </c>
      <c r="D113" s="2" t="s">
        <v>27</v>
      </c>
      <c r="E113" s="2" t="s">
        <v>27</v>
      </c>
      <c r="F113" s="3"/>
      <c r="G113" s="2" t="s">
        <v>27</v>
      </c>
      <c r="H113" s="2"/>
    </row>
    <row r="114" spans="1:8" s="1" customFormat="1" ht="38.25" x14ac:dyDescent="0.25">
      <c r="A114" s="2"/>
      <c r="B114" s="7"/>
      <c r="C114" s="7" t="s">
        <v>145</v>
      </c>
      <c r="D114" s="2">
        <v>696</v>
      </c>
      <c r="E114" s="2">
        <v>692.68</v>
      </c>
      <c r="F114" s="13">
        <f t="shared" ref="F114:F125" si="6">E114/D114*100</f>
        <v>99.522988505747122</v>
      </c>
      <c r="G114" s="2">
        <v>692.68</v>
      </c>
      <c r="H114" s="15" t="s">
        <v>179</v>
      </c>
    </row>
    <row r="115" spans="1:8" s="1" customFormat="1" ht="63.75" x14ac:dyDescent="0.25">
      <c r="A115" s="17">
        <v>19</v>
      </c>
      <c r="B115" s="18" t="s">
        <v>18</v>
      </c>
      <c r="C115" s="17"/>
      <c r="D115" s="17">
        <f>SUM(D116:D123)</f>
        <v>1920</v>
      </c>
      <c r="E115" s="17">
        <f>SUM(E116:E123)</f>
        <v>1369.48</v>
      </c>
      <c r="F115" s="20">
        <f t="shared" si="6"/>
        <v>71.327083333333334</v>
      </c>
      <c r="G115" s="17">
        <f>SUM(G116:G123)</f>
        <v>1369.48</v>
      </c>
      <c r="H115" s="2"/>
    </row>
    <row r="116" spans="1:8" s="19" customFormat="1" ht="178.5" x14ac:dyDescent="0.25">
      <c r="A116" s="2"/>
      <c r="B116" s="7"/>
      <c r="C116" s="7" t="s">
        <v>67</v>
      </c>
      <c r="D116" s="2">
        <v>200</v>
      </c>
      <c r="E116" s="2">
        <v>0</v>
      </c>
      <c r="F116" s="13">
        <f t="shared" si="6"/>
        <v>0</v>
      </c>
      <c r="G116" s="2">
        <v>0</v>
      </c>
      <c r="H116" s="2" t="s">
        <v>185</v>
      </c>
    </row>
    <row r="117" spans="1:8" s="1" customFormat="1" ht="76.5" x14ac:dyDescent="0.25">
      <c r="A117" s="2"/>
      <c r="B117" s="7"/>
      <c r="C117" s="7" t="s">
        <v>68</v>
      </c>
      <c r="D117" s="2">
        <v>100</v>
      </c>
      <c r="E117" s="2">
        <v>98.52</v>
      </c>
      <c r="F117" s="13">
        <f t="shared" si="6"/>
        <v>98.52</v>
      </c>
      <c r="G117" s="2">
        <v>98.52</v>
      </c>
      <c r="H117" s="2"/>
    </row>
    <row r="118" spans="1:8" s="1" customFormat="1" ht="51" x14ac:dyDescent="0.25">
      <c r="A118" s="2"/>
      <c r="B118" s="7"/>
      <c r="C118" s="7" t="s">
        <v>69</v>
      </c>
      <c r="D118" s="2">
        <v>100</v>
      </c>
      <c r="E118" s="2">
        <v>98.26</v>
      </c>
      <c r="F118" s="13">
        <f t="shared" si="6"/>
        <v>98.26</v>
      </c>
      <c r="G118" s="2">
        <v>98.26</v>
      </c>
      <c r="H118" s="2"/>
    </row>
    <row r="119" spans="1:8" s="1" customFormat="1" ht="153" x14ac:dyDescent="0.25">
      <c r="A119" s="2"/>
      <c r="B119" s="7"/>
      <c r="C119" s="7" t="s">
        <v>70</v>
      </c>
      <c r="D119" s="2">
        <v>120</v>
      </c>
      <c r="E119" s="2">
        <v>14.75</v>
      </c>
      <c r="F119" s="13">
        <f t="shared" si="6"/>
        <v>12.291666666666666</v>
      </c>
      <c r="G119" s="2">
        <v>14.75</v>
      </c>
      <c r="H119" s="2"/>
    </row>
    <row r="120" spans="1:8" s="1" customFormat="1" ht="102" x14ac:dyDescent="0.25">
      <c r="A120" s="2"/>
      <c r="B120" s="7"/>
      <c r="C120" s="7" t="s">
        <v>71</v>
      </c>
      <c r="D120" s="2">
        <v>150</v>
      </c>
      <c r="E120" s="2">
        <v>0</v>
      </c>
      <c r="F120" s="3">
        <f t="shared" si="6"/>
        <v>0</v>
      </c>
      <c r="G120" s="2">
        <v>0</v>
      </c>
      <c r="H120" s="2" t="s">
        <v>186</v>
      </c>
    </row>
    <row r="121" spans="1:8" s="1" customFormat="1" ht="63.75" x14ac:dyDescent="0.25">
      <c r="A121" s="2"/>
      <c r="B121" s="7"/>
      <c r="C121" s="7" t="s">
        <v>72</v>
      </c>
      <c r="D121" s="2">
        <v>200</v>
      </c>
      <c r="E121" s="2">
        <v>199.16</v>
      </c>
      <c r="F121" s="3">
        <f t="shared" si="6"/>
        <v>99.58</v>
      </c>
      <c r="G121" s="2">
        <v>199.16</v>
      </c>
      <c r="H121" s="2"/>
    </row>
    <row r="122" spans="1:8" s="1" customFormat="1" ht="51" x14ac:dyDescent="0.25">
      <c r="A122" s="2"/>
      <c r="B122" s="7"/>
      <c r="C122" s="7" t="s">
        <v>73</v>
      </c>
      <c r="D122" s="2">
        <v>200</v>
      </c>
      <c r="E122" s="2">
        <v>108.79</v>
      </c>
      <c r="F122" s="11">
        <f t="shared" si="6"/>
        <v>54.395000000000003</v>
      </c>
      <c r="G122" s="2">
        <v>108.79</v>
      </c>
      <c r="H122" s="2" t="s">
        <v>184</v>
      </c>
    </row>
    <row r="123" spans="1:8" s="1" customFormat="1" ht="25.5" x14ac:dyDescent="0.25">
      <c r="A123" s="2"/>
      <c r="B123" s="7"/>
      <c r="C123" s="37" t="s">
        <v>74</v>
      </c>
      <c r="D123" s="14">
        <v>850</v>
      </c>
      <c r="E123" s="14">
        <v>850</v>
      </c>
      <c r="F123" s="11">
        <f t="shared" si="6"/>
        <v>100</v>
      </c>
      <c r="G123" s="14">
        <v>850</v>
      </c>
      <c r="H123" s="2"/>
    </row>
    <row r="124" spans="1:8" s="1" customFormat="1" ht="127.5" x14ac:dyDescent="0.25">
      <c r="A124" s="17">
        <v>20</v>
      </c>
      <c r="B124" s="18" t="s">
        <v>19</v>
      </c>
      <c r="C124" s="18"/>
      <c r="D124" s="38">
        <f>D125+D127+D128+D129+D130+D131+D132+D133</f>
        <v>5390</v>
      </c>
      <c r="E124" s="38">
        <f>E125+E127+E128+E129+E130+E131+E132+E133</f>
        <v>4595.17</v>
      </c>
      <c r="F124" s="38">
        <f t="shared" si="6"/>
        <v>85.253617810760673</v>
      </c>
      <c r="G124" s="38">
        <f>G125+G127+G128+G129+G130+G131+G132+G133</f>
        <v>4595.22</v>
      </c>
      <c r="H124" s="2"/>
    </row>
    <row r="125" spans="1:8" s="19" customFormat="1" ht="108" x14ac:dyDescent="0.25">
      <c r="A125" s="2"/>
      <c r="B125" s="7"/>
      <c r="C125" s="7" t="s">
        <v>75</v>
      </c>
      <c r="D125" s="2">
        <v>80</v>
      </c>
      <c r="E125" s="2">
        <v>0</v>
      </c>
      <c r="F125" s="13">
        <f t="shared" si="6"/>
        <v>0</v>
      </c>
      <c r="G125" s="2">
        <v>0</v>
      </c>
      <c r="H125" s="56" t="s">
        <v>187</v>
      </c>
    </row>
    <row r="126" spans="1:8" s="1" customFormat="1" ht="63.75" x14ac:dyDescent="0.25">
      <c r="A126" s="2"/>
      <c r="B126" s="7"/>
      <c r="C126" s="7" t="s">
        <v>76</v>
      </c>
      <c r="D126" s="2" t="s">
        <v>27</v>
      </c>
      <c r="E126" s="2" t="s">
        <v>27</v>
      </c>
      <c r="F126" s="13"/>
      <c r="G126" s="2" t="s">
        <v>27</v>
      </c>
      <c r="H126" s="2"/>
    </row>
    <row r="127" spans="1:8" s="1" customFormat="1" ht="38.25" x14ac:dyDescent="0.25">
      <c r="A127" s="2"/>
      <c r="B127" s="7"/>
      <c r="C127" s="7" t="s">
        <v>77</v>
      </c>
      <c r="D127" s="2">
        <v>20</v>
      </c>
      <c r="E127" s="2">
        <v>20</v>
      </c>
      <c r="F127" s="13">
        <f t="shared" ref="F127:F140" si="7">E127/D127*100</f>
        <v>100</v>
      </c>
      <c r="G127" s="2">
        <v>20</v>
      </c>
      <c r="H127" s="2"/>
    </row>
    <row r="128" spans="1:8" s="1" customFormat="1" ht="25.5" x14ac:dyDescent="0.25">
      <c r="A128" s="2"/>
      <c r="B128" s="7"/>
      <c r="C128" s="7" t="s">
        <v>78</v>
      </c>
      <c r="D128" s="2">
        <v>250</v>
      </c>
      <c r="E128" s="2">
        <v>232.2</v>
      </c>
      <c r="F128" s="13">
        <f t="shared" si="7"/>
        <v>92.88</v>
      </c>
      <c r="G128" s="2">
        <v>232.2</v>
      </c>
      <c r="H128" s="2"/>
    </row>
    <row r="129" spans="1:8" s="1" customFormat="1" ht="25.5" x14ac:dyDescent="0.25">
      <c r="A129" s="2"/>
      <c r="B129" s="7"/>
      <c r="C129" s="7" t="s">
        <v>79</v>
      </c>
      <c r="D129" s="2">
        <v>580</v>
      </c>
      <c r="E129" s="2">
        <v>0</v>
      </c>
      <c r="F129" s="13">
        <f t="shared" si="7"/>
        <v>0</v>
      </c>
      <c r="G129" s="2">
        <v>0</v>
      </c>
      <c r="H129" s="2"/>
    </row>
    <row r="130" spans="1:8" s="1" customFormat="1" ht="38.25" x14ac:dyDescent="0.25">
      <c r="A130" s="2"/>
      <c r="B130" s="7"/>
      <c r="C130" s="7" t="s">
        <v>82</v>
      </c>
      <c r="D130" s="2">
        <v>300</v>
      </c>
      <c r="E130" s="2">
        <v>297</v>
      </c>
      <c r="F130" s="13">
        <f t="shared" si="7"/>
        <v>99</v>
      </c>
      <c r="G130" s="2">
        <v>297</v>
      </c>
      <c r="H130" s="2"/>
    </row>
    <row r="131" spans="1:8" s="1" customFormat="1" ht="63.75" x14ac:dyDescent="0.25">
      <c r="A131" s="2"/>
      <c r="B131" s="7"/>
      <c r="C131" s="7" t="s">
        <v>80</v>
      </c>
      <c r="D131" s="2">
        <v>260</v>
      </c>
      <c r="E131" s="2">
        <v>224.02</v>
      </c>
      <c r="F131" s="13">
        <f t="shared" si="7"/>
        <v>86.16153846153847</v>
      </c>
      <c r="G131" s="2">
        <v>224.02</v>
      </c>
      <c r="H131" s="2"/>
    </row>
    <row r="132" spans="1:8" s="1" customFormat="1" ht="76.5" x14ac:dyDescent="0.25">
      <c r="A132" s="2"/>
      <c r="B132" s="7"/>
      <c r="C132" s="7" t="s">
        <v>81</v>
      </c>
      <c r="D132" s="14">
        <v>2900</v>
      </c>
      <c r="E132" s="14">
        <v>2900</v>
      </c>
      <c r="F132" s="3">
        <f t="shared" si="7"/>
        <v>100</v>
      </c>
      <c r="G132" s="14">
        <v>2900</v>
      </c>
      <c r="H132" s="2"/>
    </row>
    <row r="133" spans="1:8" s="1" customFormat="1" ht="78.75" x14ac:dyDescent="0.25">
      <c r="A133" s="2"/>
      <c r="B133" s="7"/>
      <c r="C133" s="36" t="s">
        <v>174</v>
      </c>
      <c r="D133" s="14">
        <v>1000</v>
      </c>
      <c r="E133" s="14">
        <v>921.95</v>
      </c>
      <c r="F133" s="11">
        <f t="shared" si="7"/>
        <v>92.195000000000007</v>
      </c>
      <c r="G133" s="14">
        <v>922</v>
      </c>
      <c r="H133" s="57" t="s">
        <v>188</v>
      </c>
    </row>
    <row r="134" spans="1:8" s="42" customFormat="1" ht="38.25" x14ac:dyDescent="0.25">
      <c r="A134" s="40">
        <v>21</v>
      </c>
      <c r="B134" s="33" t="s">
        <v>20</v>
      </c>
      <c r="C134" s="33"/>
      <c r="D134" s="44">
        <f>SUM(D135)</f>
        <v>377.1</v>
      </c>
      <c r="E134" s="44">
        <f>SUM(E135)</f>
        <v>377.1</v>
      </c>
      <c r="F134" s="41">
        <f>E134/D134*100</f>
        <v>100</v>
      </c>
      <c r="G134" s="44">
        <f>SUM(G135)</f>
        <v>377.1</v>
      </c>
      <c r="H134" s="15"/>
    </row>
    <row r="135" spans="1:8" s="25" customFormat="1" ht="89.25" x14ac:dyDescent="0.25">
      <c r="A135" s="15"/>
      <c r="B135" s="23"/>
      <c r="C135" s="23" t="s">
        <v>117</v>
      </c>
      <c r="D135" s="43">
        <v>377.1</v>
      </c>
      <c r="E135" s="43">
        <v>377.1</v>
      </c>
      <c r="F135" s="11">
        <f t="shared" si="7"/>
        <v>100</v>
      </c>
      <c r="G135" s="43">
        <v>377.1</v>
      </c>
      <c r="H135" s="15"/>
    </row>
    <row r="136" spans="1:8" s="42" customFormat="1" ht="38.25" x14ac:dyDescent="0.25">
      <c r="A136" s="40">
        <v>22</v>
      </c>
      <c r="B136" s="33" t="s">
        <v>21</v>
      </c>
      <c r="C136" s="40"/>
      <c r="D136" s="34">
        <f>SUM(D137:D140)</f>
        <v>21035.200000000001</v>
      </c>
      <c r="E136" s="34">
        <f>SUM(E137:E140)</f>
        <v>20835.2</v>
      </c>
      <c r="F136" s="41">
        <f>E136/D136*100</f>
        <v>99.049212748155469</v>
      </c>
      <c r="G136" s="34">
        <f>SUM(G137:G140)</f>
        <v>20835.2</v>
      </c>
      <c r="H136" s="15"/>
    </row>
    <row r="137" spans="1:8" s="25" customFormat="1" ht="89.25" x14ac:dyDescent="0.25">
      <c r="A137" s="15"/>
      <c r="B137" s="23"/>
      <c r="C137" s="23" t="s">
        <v>118</v>
      </c>
      <c r="D137" s="12">
        <v>230</v>
      </c>
      <c r="E137" s="12">
        <v>230</v>
      </c>
      <c r="F137" s="11">
        <f t="shared" si="7"/>
        <v>100</v>
      </c>
      <c r="G137" s="12">
        <v>230</v>
      </c>
      <c r="H137" s="15"/>
    </row>
    <row r="138" spans="1:8" s="25" customFormat="1" ht="127.5" x14ac:dyDescent="0.25">
      <c r="A138" s="15"/>
      <c r="B138" s="23"/>
      <c r="C138" s="23" t="s">
        <v>119</v>
      </c>
      <c r="D138" s="12">
        <v>2830</v>
      </c>
      <c r="E138" s="12">
        <v>2830</v>
      </c>
      <c r="F138" s="11">
        <f t="shared" si="7"/>
        <v>100</v>
      </c>
      <c r="G138" s="12">
        <v>2830</v>
      </c>
      <c r="H138" s="15"/>
    </row>
    <row r="139" spans="1:8" s="25" customFormat="1" ht="51" x14ac:dyDescent="0.25">
      <c r="A139" s="15"/>
      <c r="B139" s="23"/>
      <c r="C139" s="23" t="s">
        <v>120</v>
      </c>
      <c r="D139" s="26">
        <v>1299.2</v>
      </c>
      <c r="E139" s="12">
        <v>1099.2</v>
      </c>
      <c r="F139" s="11">
        <f t="shared" si="7"/>
        <v>84.605911330049267</v>
      </c>
      <c r="G139" s="12">
        <v>1099.2</v>
      </c>
      <c r="H139" s="15"/>
    </row>
    <row r="140" spans="1:8" s="25" customFormat="1" ht="63.75" x14ac:dyDescent="0.25">
      <c r="A140" s="15"/>
      <c r="B140" s="23"/>
      <c r="C140" s="23" t="s">
        <v>121</v>
      </c>
      <c r="D140" s="12">
        <v>16676</v>
      </c>
      <c r="E140" s="12">
        <v>16676</v>
      </c>
      <c r="F140" s="11">
        <f t="shared" si="7"/>
        <v>100</v>
      </c>
      <c r="G140" s="12">
        <v>16676</v>
      </c>
      <c r="H140" s="15"/>
    </row>
    <row r="141" spans="1:8" s="1" customFormat="1" ht="76.5" x14ac:dyDescent="0.25">
      <c r="A141" s="40">
        <v>23</v>
      </c>
      <c r="B141" s="18" t="s">
        <v>22</v>
      </c>
      <c r="C141" s="17"/>
      <c r="D141" s="21">
        <f>SUM(D142:D148)</f>
        <v>21963.71</v>
      </c>
      <c r="E141" s="21">
        <f>SUM(E142:E148)</f>
        <v>21963.71</v>
      </c>
      <c r="F141" s="30">
        <f t="shared" ref="F141:F173" si="8">E141/D141*100</f>
        <v>100</v>
      </c>
      <c r="G141" s="21">
        <f>SUM(G142:G148)</f>
        <v>21963.71</v>
      </c>
      <c r="H141" s="2"/>
    </row>
    <row r="142" spans="1:8" s="19" customFormat="1" ht="140.25" x14ac:dyDescent="0.25">
      <c r="A142" s="15"/>
      <c r="B142" s="23"/>
      <c r="C142" s="23" t="s">
        <v>40</v>
      </c>
      <c r="D142" s="26">
        <v>1114.8699999999999</v>
      </c>
      <c r="E142" s="26">
        <v>1114.8699999999999</v>
      </c>
      <c r="F142" s="29">
        <f t="shared" si="8"/>
        <v>100</v>
      </c>
      <c r="G142" s="26">
        <v>1114.8699999999999</v>
      </c>
      <c r="H142" s="2"/>
    </row>
    <row r="143" spans="1:8" s="25" customFormat="1" ht="76.5" x14ac:dyDescent="0.25">
      <c r="A143" s="15"/>
      <c r="B143" s="23"/>
      <c r="C143" s="23" t="s">
        <v>41</v>
      </c>
      <c r="D143" s="26">
        <v>18059.650000000001</v>
      </c>
      <c r="E143" s="26">
        <v>18059.650000000001</v>
      </c>
      <c r="F143" s="29">
        <f t="shared" si="8"/>
        <v>100</v>
      </c>
      <c r="G143" s="26">
        <v>18059.650000000001</v>
      </c>
      <c r="H143" s="15"/>
    </row>
    <row r="144" spans="1:8" s="25" customFormat="1" ht="38.25" x14ac:dyDescent="0.25">
      <c r="A144" s="15"/>
      <c r="B144" s="23"/>
      <c r="C144" s="23" t="s">
        <v>42</v>
      </c>
      <c r="D144" s="26">
        <v>858.5</v>
      </c>
      <c r="E144" s="26">
        <v>858.5</v>
      </c>
      <c r="F144" s="29">
        <f t="shared" si="8"/>
        <v>100</v>
      </c>
      <c r="G144" s="26">
        <v>858.5</v>
      </c>
      <c r="H144" s="15"/>
    </row>
    <row r="145" spans="1:8" s="25" customFormat="1" ht="38.25" x14ac:dyDescent="0.25">
      <c r="A145" s="15"/>
      <c r="B145" s="23"/>
      <c r="C145" s="23" t="s">
        <v>43</v>
      </c>
      <c r="D145" s="26">
        <v>1000</v>
      </c>
      <c r="E145" s="26">
        <v>1000</v>
      </c>
      <c r="F145" s="29">
        <f t="shared" si="8"/>
        <v>100</v>
      </c>
      <c r="G145" s="26">
        <v>1000</v>
      </c>
      <c r="H145" s="15"/>
    </row>
    <row r="146" spans="1:8" s="25" customFormat="1" ht="25.5" x14ac:dyDescent="0.25">
      <c r="A146" s="15"/>
      <c r="B146" s="23"/>
      <c r="C146" s="23" t="s">
        <v>44</v>
      </c>
      <c r="D146" s="26">
        <v>805.69</v>
      </c>
      <c r="E146" s="26">
        <v>805.69</v>
      </c>
      <c r="F146" s="29">
        <f t="shared" si="8"/>
        <v>100</v>
      </c>
      <c r="G146" s="26">
        <v>805.69</v>
      </c>
      <c r="H146" s="15"/>
    </row>
    <row r="147" spans="1:8" s="25" customFormat="1" ht="38.25" x14ac:dyDescent="0.25">
      <c r="A147" s="15"/>
      <c r="B147" s="23"/>
      <c r="C147" s="23" t="s">
        <v>45</v>
      </c>
      <c r="D147" s="26">
        <v>35</v>
      </c>
      <c r="E147" s="26">
        <v>35</v>
      </c>
      <c r="F147" s="29">
        <f t="shared" si="8"/>
        <v>100</v>
      </c>
      <c r="G147" s="26">
        <v>35</v>
      </c>
      <c r="H147" s="15"/>
    </row>
    <row r="148" spans="1:8" s="25" customFormat="1" ht="102" x14ac:dyDescent="0.25">
      <c r="A148" s="15"/>
      <c r="B148" s="23"/>
      <c r="C148" s="23" t="s">
        <v>46</v>
      </c>
      <c r="D148" s="28">
        <v>90</v>
      </c>
      <c r="E148" s="28">
        <v>90</v>
      </c>
      <c r="F148" s="29">
        <f t="shared" si="8"/>
        <v>100</v>
      </c>
      <c r="G148" s="28">
        <v>90</v>
      </c>
      <c r="H148" s="15"/>
    </row>
    <row r="149" spans="1:8" s="25" customFormat="1" ht="51" x14ac:dyDescent="0.25">
      <c r="A149" s="40">
        <v>24</v>
      </c>
      <c r="B149" s="18" t="s">
        <v>23</v>
      </c>
      <c r="C149" s="17"/>
      <c r="D149" s="21">
        <f>SUM(D150:D173)</f>
        <v>90917.349999999991</v>
      </c>
      <c r="E149" s="21">
        <f>SUM(E150:E173)</f>
        <v>90649.15</v>
      </c>
      <c r="F149" s="29">
        <f t="shared" si="8"/>
        <v>99.70500680013221</v>
      </c>
      <c r="G149" s="21">
        <f>SUM(G150:G173)</f>
        <v>90649.15</v>
      </c>
      <c r="H149" s="15"/>
    </row>
    <row r="150" spans="1:8" s="19" customFormat="1" ht="25.5" x14ac:dyDescent="0.25">
      <c r="A150" s="15"/>
      <c r="B150" s="23"/>
      <c r="C150" s="23" t="s">
        <v>30</v>
      </c>
      <c r="D150" s="26">
        <v>10468.36</v>
      </c>
      <c r="E150" s="26">
        <v>10468.36</v>
      </c>
      <c r="F150" s="24">
        <f t="shared" si="8"/>
        <v>100</v>
      </c>
      <c r="G150" s="26">
        <v>10468.36</v>
      </c>
      <c r="H150" s="2"/>
    </row>
    <row r="151" spans="1:8" s="25" customFormat="1" ht="25.5" x14ac:dyDescent="0.25">
      <c r="A151" s="15"/>
      <c r="B151" s="23"/>
      <c r="C151" s="23" t="s">
        <v>31</v>
      </c>
      <c r="D151" s="26">
        <v>1271.3</v>
      </c>
      <c r="E151" s="26">
        <v>1271.3</v>
      </c>
      <c r="F151" s="24">
        <f t="shared" si="8"/>
        <v>100</v>
      </c>
      <c r="G151" s="26">
        <v>1271.3</v>
      </c>
      <c r="H151" s="15"/>
    </row>
    <row r="152" spans="1:8" s="25" customFormat="1" ht="25.5" x14ac:dyDescent="0.25">
      <c r="A152" s="15"/>
      <c r="B152" s="23"/>
      <c r="C152" s="23" t="s">
        <v>32</v>
      </c>
      <c r="D152" s="26">
        <v>9565.8700000000008</v>
      </c>
      <c r="E152" s="26">
        <v>9565.8700000000008</v>
      </c>
      <c r="F152" s="24">
        <f t="shared" si="8"/>
        <v>100</v>
      </c>
      <c r="G152" s="26">
        <v>9565.8700000000008</v>
      </c>
      <c r="H152" s="15"/>
    </row>
    <row r="153" spans="1:8" s="25" customFormat="1" ht="25.5" x14ac:dyDescent="0.25">
      <c r="A153" s="15"/>
      <c r="B153" s="23"/>
      <c r="C153" s="23" t="s">
        <v>33</v>
      </c>
      <c r="D153" s="15">
        <v>522.35</v>
      </c>
      <c r="E153" s="15">
        <v>522.35</v>
      </c>
      <c r="F153" s="24">
        <f t="shared" si="8"/>
        <v>100</v>
      </c>
      <c r="G153" s="15">
        <v>522.35</v>
      </c>
      <c r="H153" s="15"/>
    </row>
    <row r="154" spans="1:8" s="25" customFormat="1" ht="38.25" x14ac:dyDescent="0.25">
      <c r="A154" s="15"/>
      <c r="B154" s="23"/>
      <c r="C154" s="23" t="s">
        <v>34</v>
      </c>
      <c r="D154" s="15">
        <v>148.5</v>
      </c>
      <c r="E154" s="15">
        <v>148.5</v>
      </c>
      <c r="F154" s="24">
        <f t="shared" si="8"/>
        <v>100</v>
      </c>
      <c r="G154" s="15">
        <v>148.5</v>
      </c>
      <c r="H154" s="15"/>
    </row>
    <row r="155" spans="1:8" s="25" customFormat="1" ht="38.25" x14ac:dyDescent="0.25">
      <c r="A155" s="15"/>
      <c r="B155" s="23"/>
      <c r="C155" s="23" t="s">
        <v>35</v>
      </c>
      <c r="D155" s="26">
        <v>2323.4899999999998</v>
      </c>
      <c r="E155" s="26">
        <v>2055.29</v>
      </c>
      <c r="F155" s="29">
        <f t="shared" si="8"/>
        <v>88.457019397544229</v>
      </c>
      <c r="G155" s="26">
        <v>2055.29</v>
      </c>
      <c r="H155" s="58" t="s">
        <v>189</v>
      </c>
    </row>
    <row r="156" spans="1:8" s="25" customFormat="1" ht="51" x14ac:dyDescent="0.25">
      <c r="A156" s="15"/>
      <c r="B156" s="23"/>
      <c r="C156" s="23" t="s">
        <v>36</v>
      </c>
      <c r="D156" s="26">
        <v>3679.84</v>
      </c>
      <c r="E156" s="26">
        <v>3679.84</v>
      </c>
      <c r="F156" s="24">
        <f t="shared" si="8"/>
        <v>100</v>
      </c>
      <c r="G156" s="26">
        <v>3679.84</v>
      </c>
      <c r="H156" s="15"/>
    </row>
    <row r="157" spans="1:8" s="25" customFormat="1" ht="25.5" x14ac:dyDescent="0.25">
      <c r="A157" s="15"/>
      <c r="B157" s="23"/>
      <c r="C157" s="23" t="s">
        <v>37</v>
      </c>
      <c r="D157" s="26">
        <v>1125.98</v>
      </c>
      <c r="E157" s="26">
        <v>1125.98</v>
      </c>
      <c r="F157" s="24">
        <f t="shared" si="8"/>
        <v>100</v>
      </c>
      <c r="G157" s="26">
        <v>1125.98</v>
      </c>
      <c r="H157" s="15"/>
    </row>
    <row r="158" spans="1:8" s="25" customFormat="1" x14ac:dyDescent="0.25">
      <c r="A158" s="15"/>
      <c r="B158" s="23"/>
      <c r="C158" s="23" t="s">
        <v>38</v>
      </c>
      <c r="D158" s="28">
        <v>811</v>
      </c>
      <c r="E158" s="28">
        <v>811</v>
      </c>
      <c r="F158" s="24">
        <f t="shared" si="8"/>
        <v>100</v>
      </c>
      <c r="G158" s="28">
        <v>811</v>
      </c>
      <c r="H158" s="15"/>
    </row>
    <row r="159" spans="1:8" s="25" customFormat="1" ht="26.25" customHeight="1" x14ac:dyDescent="0.25">
      <c r="A159" s="15"/>
      <c r="B159" s="23"/>
      <c r="C159" s="23" t="s">
        <v>39</v>
      </c>
      <c r="D159" s="26">
        <v>5031.6000000000004</v>
      </c>
      <c r="E159" s="26">
        <v>5031.6000000000004</v>
      </c>
      <c r="F159" s="24">
        <f t="shared" si="8"/>
        <v>100</v>
      </c>
      <c r="G159" s="26">
        <v>5031.6000000000004</v>
      </c>
      <c r="H159" s="15"/>
    </row>
    <row r="160" spans="1:8" s="25" customFormat="1" ht="25.5" x14ac:dyDescent="0.25">
      <c r="A160" s="15"/>
      <c r="B160" s="23"/>
      <c r="C160" s="23" t="s">
        <v>153</v>
      </c>
      <c r="D160" s="26">
        <v>46.1</v>
      </c>
      <c r="E160" s="26">
        <v>46.1</v>
      </c>
      <c r="F160" s="24">
        <f t="shared" si="8"/>
        <v>100</v>
      </c>
      <c r="G160" s="26">
        <v>46.1</v>
      </c>
      <c r="H160" s="15"/>
    </row>
    <row r="161" spans="1:8" s="25" customFormat="1" ht="25.5" x14ac:dyDescent="0.25">
      <c r="A161" s="15"/>
      <c r="B161" s="23"/>
      <c r="C161" s="23" t="s">
        <v>154</v>
      </c>
      <c r="D161" s="26">
        <v>12468.8</v>
      </c>
      <c r="E161" s="26">
        <v>12468.8</v>
      </c>
      <c r="F161" s="24">
        <f t="shared" si="8"/>
        <v>100</v>
      </c>
      <c r="G161" s="26">
        <v>12468.8</v>
      </c>
      <c r="H161" s="15"/>
    </row>
    <row r="162" spans="1:8" s="25" customFormat="1" x14ac:dyDescent="0.25">
      <c r="A162" s="15"/>
      <c r="B162" s="23"/>
      <c r="C162" s="23" t="s">
        <v>160</v>
      </c>
      <c r="D162" s="26">
        <v>28.9</v>
      </c>
      <c r="E162" s="26">
        <v>28.9</v>
      </c>
      <c r="F162" s="24">
        <f t="shared" si="8"/>
        <v>100</v>
      </c>
      <c r="G162" s="26">
        <v>28.9</v>
      </c>
      <c r="H162" s="15"/>
    </row>
    <row r="163" spans="1:8" s="25" customFormat="1" ht="25.5" x14ac:dyDescent="0.25">
      <c r="A163" s="15"/>
      <c r="B163" s="23"/>
      <c r="C163" s="23" t="s">
        <v>161</v>
      </c>
      <c r="D163" s="26">
        <v>6689.52</v>
      </c>
      <c r="E163" s="26">
        <v>6689.52</v>
      </c>
      <c r="F163" s="24">
        <f t="shared" si="8"/>
        <v>100</v>
      </c>
      <c r="G163" s="26">
        <v>6689.52</v>
      </c>
      <c r="H163" s="15"/>
    </row>
    <row r="164" spans="1:8" s="25" customFormat="1" ht="25.5" x14ac:dyDescent="0.25">
      <c r="A164" s="15"/>
      <c r="B164" s="23"/>
      <c r="C164" s="23" t="s">
        <v>162</v>
      </c>
      <c r="D164" s="26">
        <v>870.2</v>
      </c>
      <c r="E164" s="26">
        <v>870.2</v>
      </c>
      <c r="F164" s="24">
        <f t="shared" si="8"/>
        <v>100</v>
      </c>
      <c r="G164" s="26">
        <v>870.2</v>
      </c>
      <c r="H164" s="15"/>
    </row>
    <row r="165" spans="1:8" s="25" customFormat="1" x14ac:dyDescent="0.25">
      <c r="A165" s="15"/>
      <c r="B165" s="23"/>
      <c r="C165" s="23" t="s">
        <v>163</v>
      </c>
      <c r="D165" s="26">
        <v>4444.54</v>
      </c>
      <c r="E165" s="26">
        <v>4444.54</v>
      </c>
      <c r="F165" s="24">
        <f t="shared" si="8"/>
        <v>100</v>
      </c>
      <c r="G165" s="26">
        <v>4444.54</v>
      </c>
      <c r="H165" s="15"/>
    </row>
    <row r="166" spans="1:8" s="25" customFormat="1" x14ac:dyDescent="0.25">
      <c r="A166" s="15"/>
      <c r="B166" s="23"/>
      <c r="C166" s="23" t="s">
        <v>164</v>
      </c>
      <c r="D166" s="26">
        <v>52</v>
      </c>
      <c r="E166" s="26">
        <v>52</v>
      </c>
      <c r="F166" s="24">
        <f t="shared" si="8"/>
        <v>100</v>
      </c>
      <c r="G166" s="26">
        <v>52</v>
      </c>
      <c r="H166" s="15"/>
    </row>
    <row r="167" spans="1:8" s="25" customFormat="1" x14ac:dyDescent="0.25">
      <c r="A167" s="15"/>
      <c r="B167" s="23"/>
      <c r="C167" s="23" t="s">
        <v>165</v>
      </c>
      <c r="D167" s="26">
        <v>1499</v>
      </c>
      <c r="E167" s="26">
        <v>1499</v>
      </c>
      <c r="F167" s="24">
        <f t="shared" si="8"/>
        <v>100</v>
      </c>
      <c r="G167" s="26">
        <v>1499</v>
      </c>
      <c r="H167" s="15"/>
    </row>
    <row r="168" spans="1:8" s="25" customFormat="1" ht="25.5" x14ac:dyDescent="0.25">
      <c r="A168" s="15"/>
      <c r="B168" s="23"/>
      <c r="C168" s="23" t="s">
        <v>166</v>
      </c>
      <c r="D168" s="26">
        <v>5999.3</v>
      </c>
      <c r="E168" s="26">
        <v>5999.3</v>
      </c>
      <c r="F168" s="24">
        <f t="shared" si="8"/>
        <v>100</v>
      </c>
      <c r="G168" s="26">
        <v>5999.3</v>
      </c>
      <c r="H168" s="15"/>
    </row>
    <row r="169" spans="1:8" s="25" customFormat="1" ht="25.5" x14ac:dyDescent="0.25">
      <c r="A169" s="15"/>
      <c r="B169" s="23"/>
      <c r="C169" s="23" t="s">
        <v>167</v>
      </c>
      <c r="D169" s="26">
        <v>8989.1</v>
      </c>
      <c r="E169" s="26">
        <v>8989.1</v>
      </c>
      <c r="F169" s="24">
        <f t="shared" si="8"/>
        <v>100</v>
      </c>
      <c r="G169" s="26">
        <v>8989.1</v>
      </c>
      <c r="H169" s="15"/>
    </row>
    <row r="170" spans="1:8" s="25" customFormat="1" x14ac:dyDescent="0.25">
      <c r="A170" s="15"/>
      <c r="B170" s="23"/>
      <c r="C170" s="23" t="s">
        <v>168</v>
      </c>
      <c r="D170" s="26">
        <v>1255.27</v>
      </c>
      <c r="E170" s="26">
        <v>1255.27</v>
      </c>
      <c r="F170" s="24">
        <f t="shared" si="8"/>
        <v>100</v>
      </c>
      <c r="G170" s="26">
        <v>1255.27</v>
      </c>
      <c r="H170" s="15"/>
    </row>
    <row r="171" spans="1:8" s="25" customFormat="1" x14ac:dyDescent="0.25">
      <c r="A171" s="15"/>
      <c r="B171" s="23"/>
      <c r="C171" s="23" t="s">
        <v>169</v>
      </c>
      <c r="D171" s="26">
        <v>188.8</v>
      </c>
      <c r="E171" s="26">
        <v>188.8</v>
      </c>
      <c r="F171" s="24">
        <f t="shared" si="8"/>
        <v>100</v>
      </c>
      <c r="G171" s="26">
        <v>188.8</v>
      </c>
      <c r="H171" s="15"/>
    </row>
    <row r="172" spans="1:8" s="25" customFormat="1" ht="25.5" x14ac:dyDescent="0.25">
      <c r="A172" s="15"/>
      <c r="B172" s="23"/>
      <c r="C172" s="23" t="s">
        <v>170</v>
      </c>
      <c r="D172" s="26">
        <v>3437.53</v>
      </c>
      <c r="E172" s="26">
        <v>3437.53</v>
      </c>
      <c r="F172" s="24">
        <f t="shared" si="8"/>
        <v>100</v>
      </c>
      <c r="G172" s="26">
        <v>3437.53</v>
      </c>
      <c r="H172" s="15"/>
    </row>
    <row r="173" spans="1:8" s="25" customFormat="1" ht="25.5" x14ac:dyDescent="0.25">
      <c r="A173" s="15"/>
      <c r="B173" s="23"/>
      <c r="C173" s="23" t="s">
        <v>171</v>
      </c>
      <c r="D173" s="26">
        <v>10000</v>
      </c>
      <c r="E173" s="26">
        <v>10000</v>
      </c>
      <c r="F173" s="24">
        <f t="shared" si="8"/>
        <v>100</v>
      </c>
      <c r="G173" s="26">
        <v>10000</v>
      </c>
      <c r="H173" s="15"/>
    </row>
    <row r="174" spans="1:8" s="25" customFormat="1" x14ac:dyDescent="0.25">
      <c r="A174" s="50"/>
      <c r="B174" s="51"/>
      <c r="C174" s="51"/>
      <c r="D174" s="52"/>
      <c r="E174" s="52"/>
      <c r="F174" s="53"/>
      <c r="G174" s="52"/>
    </row>
    <row r="175" spans="1:8" s="16" customFormat="1" ht="15" x14ac:dyDescent="0.25">
      <c r="A175" s="5" t="s">
        <v>142</v>
      </c>
      <c r="B175" s="60" t="s">
        <v>144</v>
      </c>
      <c r="C175" s="60"/>
    </row>
    <row r="176" spans="1:8" s="16" customFormat="1" ht="15" x14ac:dyDescent="0.25">
      <c r="A176" s="5" t="s">
        <v>143</v>
      </c>
      <c r="B176" s="4" t="s">
        <v>172</v>
      </c>
      <c r="C176" s="47"/>
    </row>
    <row r="177" spans="1:1" s="16" customFormat="1" x14ac:dyDescent="0.25">
      <c r="A177" s="5"/>
    </row>
    <row r="178" spans="1:1" s="16" customFormat="1" x14ac:dyDescent="0.25">
      <c r="A178" s="5"/>
    </row>
    <row r="179" spans="1:1" s="16" customFormat="1" x14ac:dyDescent="0.25">
      <c r="A179" s="5"/>
    </row>
    <row r="180" spans="1:1" s="16" customFormat="1" x14ac:dyDescent="0.25">
      <c r="A180" s="5"/>
    </row>
    <row r="181" spans="1:1" s="16" customFormat="1" x14ac:dyDescent="0.25">
      <c r="A181" s="5"/>
    </row>
    <row r="182" spans="1:1" s="16" customFormat="1" x14ac:dyDescent="0.25">
      <c r="A182" s="5"/>
    </row>
    <row r="183" spans="1:1" s="16" customFormat="1" x14ac:dyDescent="0.25">
      <c r="A183" s="5"/>
    </row>
    <row r="184" spans="1:1" s="16" customFormat="1" x14ac:dyDescent="0.25">
      <c r="A184" s="5"/>
    </row>
    <row r="185" spans="1:1" s="16" customFormat="1" x14ac:dyDescent="0.25">
      <c r="A185" s="5"/>
    </row>
    <row r="186" spans="1:1" s="16" customFormat="1" x14ac:dyDescent="0.25">
      <c r="A186" s="5"/>
    </row>
    <row r="187" spans="1:1" s="16" customFormat="1" x14ac:dyDescent="0.25">
      <c r="A187" s="5"/>
    </row>
    <row r="188" spans="1:1" s="16" customFormat="1" x14ac:dyDescent="0.25">
      <c r="A188" s="5"/>
    </row>
    <row r="189" spans="1:1" s="16" customFormat="1" x14ac:dyDescent="0.25">
      <c r="A189" s="5"/>
    </row>
    <row r="190" spans="1:1" s="16" customFormat="1" x14ac:dyDescent="0.25">
      <c r="A190" s="5"/>
    </row>
    <row r="191" spans="1:1" s="16" customFormat="1" x14ac:dyDescent="0.25">
      <c r="A191" s="5"/>
    </row>
    <row r="192" spans="1:1" s="16" customFormat="1" x14ac:dyDescent="0.25">
      <c r="A192" s="5"/>
    </row>
    <row r="193" spans="1:1" s="16" customFormat="1" x14ac:dyDescent="0.25">
      <c r="A193" s="5"/>
    </row>
    <row r="194" spans="1:1" s="16" customFormat="1" x14ac:dyDescent="0.25">
      <c r="A194" s="5"/>
    </row>
    <row r="195" spans="1:1" s="16" customFormat="1" x14ac:dyDescent="0.25">
      <c r="A195" s="5"/>
    </row>
    <row r="196" spans="1:1" s="16" customFormat="1" x14ac:dyDescent="0.25">
      <c r="A196" s="5"/>
    </row>
    <row r="197" spans="1:1" s="16" customFormat="1" x14ac:dyDescent="0.25">
      <c r="A197" s="5"/>
    </row>
    <row r="198" spans="1:1" s="16" customFormat="1" x14ac:dyDescent="0.25">
      <c r="A198" s="5"/>
    </row>
    <row r="199" spans="1:1" s="16" customFormat="1" x14ac:dyDescent="0.25">
      <c r="A199" s="5"/>
    </row>
    <row r="200" spans="1:1" s="16" customFormat="1" x14ac:dyDescent="0.25">
      <c r="A200" s="5"/>
    </row>
    <row r="201" spans="1:1" s="16" customFormat="1" x14ac:dyDescent="0.25">
      <c r="A201" s="5"/>
    </row>
    <row r="202" spans="1:1" s="16" customFormat="1" x14ac:dyDescent="0.25">
      <c r="A202" s="5"/>
    </row>
    <row r="203" spans="1:1" s="16" customFormat="1" x14ac:dyDescent="0.25">
      <c r="A203" s="5"/>
    </row>
    <row r="204" spans="1:1" s="16" customFormat="1" x14ac:dyDescent="0.25">
      <c r="A204" s="5"/>
    </row>
    <row r="205" spans="1:1" s="16" customFormat="1" x14ac:dyDescent="0.25">
      <c r="A205" s="5"/>
    </row>
    <row r="206" spans="1:1" s="16" customFormat="1" x14ac:dyDescent="0.25">
      <c r="A206" s="5"/>
    </row>
    <row r="207" spans="1:1" s="16" customFormat="1" x14ac:dyDescent="0.25">
      <c r="A207" s="5"/>
    </row>
    <row r="208" spans="1:1" s="16" customFormat="1" x14ac:dyDescent="0.25">
      <c r="A208" s="5"/>
    </row>
    <row r="209" spans="1:7" s="16" customFormat="1" x14ac:dyDescent="0.25">
      <c r="A209" s="5"/>
    </row>
    <row r="210" spans="1:7" s="16" customFormat="1" x14ac:dyDescent="0.25">
      <c r="A210" s="5"/>
    </row>
    <row r="211" spans="1:7" s="16" customFormat="1" x14ac:dyDescent="0.25">
      <c r="A211" s="5"/>
    </row>
    <row r="212" spans="1:7" s="16" customFormat="1" x14ac:dyDescent="0.25">
      <c r="A212" s="5"/>
    </row>
    <row r="213" spans="1:7" s="16" customFormat="1" x14ac:dyDescent="0.25">
      <c r="A213" s="5"/>
    </row>
    <row r="214" spans="1:7" s="16" customFormat="1" x14ac:dyDescent="0.25">
      <c r="A214" s="5"/>
    </row>
    <row r="215" spans="1:7" s="16" customFormat="1" x14ac:dyDescent="0.25">
      <c r="A215" s="5"/>
    </row>
    <row r="216" spans="1:7" s="16" customFormat="1" x14ac:dyDescent="0.25">
      <c r="A216" s="5"/>
    </row>
    <row r="217" spans="1:7" s="16" customFormat="1" x14ac:dyDescent="0.25">
      <c r="A217" s="5"/>
    </row>
    <row r="218" spans="1:7" s="16" customFormat="1" x14ac:dyDescent="0.25">
      <c r="A218" s="5"/>
    </row>
    <row r="219" spans="1:7" s="16" customFormat="1" x14ac:dyDescent="0.2">
      <c r="A219" s="10"/>
      <c r="B219" s="9"/>
      <c r="C219" s="9"/>
      <c r="D219" s="9"/>
      <c r="E219" s="9"/>
      <c r="F219" s="9"/>
      <c r="G219" s="9"/>
    </row>
  </sheetData>
  <mergeCells count="3">
    <mergeCell ref="A1:G1"/>
    <mergeCell ref="A2:G2"/>
    <mergeCell ref="B175:C175"/>
  </mergeCells>
  <pageMargins left="0.19685039370078741" right="0.19685039370078741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Паранина Н. В.</dc:creator>
  <cp:lastModifiedBy>Паранина Н. В.</cp:lastModifiedBy>
  <cp:lastPrinted>2014-06-25T05:45:17Z</cp:lastPrinted>
  <dcterms:created xsi:type="dcterms:W3CDTF">2014-01-21T12:09:44Z</dcterms:created>
  <dcterms:modified xsi:type="dcterms:W3CDTF">2014-06-26T12:52:57Z</dcterms:modified>
</cp:coreProperties>
</file>