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<sst xmlns="http://schemas.openxmlformats.org/spreadsheetml/2006/main" count="48" uniqueCount="35">
  <si>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</si>
  <si>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</si>
  <si>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</si>
  <si>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</si>
  <si>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</si>
  <si>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</si>
  <si>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</si>
  <si>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</si>
  <si>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</si>
  <si>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</si>
  <si>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</si>
  <si>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</si>
  <si>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</si>
  <si>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</si>
  <si>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</si>
  <si>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</si>
  <si>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</si>
  <si>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</si>
  <si>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</si>
  <si>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</si>
  <si>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</si>
  <si>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</si>
  <si>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Лот № 8: Противоопухолевые средства, иммунодепрессивные и сопутствующие средства</t>
  </si>
  <si>
    <t>Приложение № 1 к Протоколу № 16-А/2010/8-2 (53-06-2010)</t>
  </si>
  <si>
    <t>Начальная (максимальная) цена лота № 8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</si>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</sst>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43" fontId="13" fillId="0" borderId="1" xfId="18" applyFont="1" applyBorder="1" applyAlignment="1">
      <alignment/>
    </xf>
    <xf numFmtId="43" fontId="3" fillId="0" borderId="0" xfId="18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3" fontId="13" fillId="0" borderId="0" xfId="18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1"/>
  <sheetViews>
    <sheetView tabSelected="1" workbookViewId="0" topLeftCell="Y1">
      <selection activeCell="AT74" sqref="AT74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625" style="1" customWidth="1"/>
    <col min="4" max="4" width="13.75390625" style="1" customWidth="1"/>
    <col min="5" max="5" width="4.625" style="1" customWidth="1"/>
    <col min="6" max="6" width="14.875" style="1" customWidth="1"/>
    <col min="7" max="7" width="13.375" style="1" customWidth="1"/>
    <col min="8" max="8" width="4.625" style="1" customWidth="1"/>
    <col min="9" max="9" width="14.25390625" style="1" customWidth="1"/>
    <col min="10" max="10" width="11.25390625" style="1" customWidth="1"/>
    <col min="11" max="11" width="4.00390625" style="1" customWidth="1"/>
    <col min="12" max="12" width="14.625" style="1" customWidth="1"/>
    <col min="13" max="13" width="11.375" style="1" customWidth="1"/>
    <col min="14" max="14" width="3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5.00390625" style="1" customWidth="1"/>
    <col min="24" max="24" width="13.625" style="1" customWidth="1"/>
    <col min="25" max="25" width="13.125" style="1" customWidth="1"/>
    <col min="26" max="26" width="4.375" style="1" customWidth="1"/>
    <col min="27" max="27" width="12.25390625" style="1" customWidth="1"/>
    <col min="28" max="28" width="11.875" style="1" customWidth="1"/>
    <col min="29" max="29" width="8.00390625" style="1" customWidth="1"/>
    <col min="30" max="30" width="12.625" style="1" customWidth="1"/>
    <col min="31" max="31" width="12.75390625" style="1" customWidth="1"/>
    <col min="32" max="32" width="5.75390625" style="1" customWidth="1"/>
    <col min="33" max="33" width="9.00390625" style="1" customWidth="1"/>
    <col min="35" max="35" width="14.25390625" style="0" customWidth="1"/>
    <col min="36" max="36" width="13.75390625" style="0" customWidth="1"/>
  </cols>
  <sheetData>
    <row r="2" ht="12.75">
      <c r="C2" s="1" t="s">
        <v>23</v>
      </c>
    </row>
    <row r="3" spans="1:37" ht="77.25" customHeight="1">
      <c r="A3" s="23" t="s">
        <v>24</v>
      </c>
      <c r="B3" s="31" t="s">
        <v>0</v>
      </c>
      <c r="C3" s="32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  <c r="AG3" s="27"/>
      <c r="AI3" s="3" t="s">
        <v>18</v>
      </c>
      <c r="AJ3" s="4" t="s">
        <v>19</v>
      </c>
      <c r="AK3" s="3" t="s">
        <v>20</v>
      </c>
    </row>
    <row r="4" spans="1:37" ht="15.75" customHeight="1">
      <c r="A4" s="22">
        <v>728600</v>
      </c>
      <c r="B4" s="6">
        <v>1</v>
      </c>
      <c r="C4" s="7">
        <f>A4</f>
        <v>728600</v>
      </c>
      <c r="D4" s="7">
        <f>A4*0.05</f>
        <v>36430</v>
      </c>
      <c r="E4" s="2"/>
      <c r="F4" s="8">
        <v>728600</v>
      </c>
      <c r="G4" s="7">
        <f>A4*0.045</f>
        <v>32787</v>
      </c>
      <c r="H4" s="2"/>
      <c r="I4" s="9">
        <v>728600</v>
      </c>
      <c r="J4" s="7">
        <f>A4*0.04</f>
        <v>29144</v>
      </c>
      <c r="K4" s="2"/>
      <c r="L4" s="10">
        <v>728600</v>
      </c>
      <c r="M4" s="7">
        <f>A4*0.035</f>
        <v>25501.000000000004</v>
      </c>
      <c r="N4" s="2"/>
      <c r="O4" s="11">
        <v>728600</v>
      </c>
      <c r="P4" s="7">
        <f>A4*0.03</f>
        <v>21858</v>
      </c>
      <c r="Q4" s="2"/>
      <c r="R4" s="12">
        <v>728600</v>
      </c>
      <c r="S4" s="7">
        <f>A4*0.025</f>
        <v>18215</v>
      </c>
      <c r="T4" s="2"/>
      <c r="U4" s="13">
        <v>728600</v>
      </c>
      <c r="V4" s="7">
        <f>A4*0.02</f>
        <v>14572</v>
      </c>
      <c r="W4" s="2"/>
      <c r="X4" s="14">
        <v>728600</v>
      </c>
      <c r="Y4" s="7">
        <f>A4*0.015</f>
        <v>10929</v>
      </c>
      <c r="Z4" s="2"/>
      <c r="AA4" s="15">
        <v>728600</v>
      </c>
      <c r="AB4" s="7">
        <f>A4*0.01</f>
        <v>7286</v>
      </c>
      <c r="AC4" s="2"/>
      <c r="AD4" s="7">
        <v>728600</v>
      </c>
      <c r="AE4" s="7">
        <f>A4*0.005</f>
        <v>3643</v>
      </c>
      <c r="AF4" s="2"/>
      <c r="AG4" s="26"/>
      <c r="AI4" s="7">
        <v>524592</v>
      </c>
      <c r="AJ4" s="7">
        <v>3643</v>
      </c>
      <c r="AK4" s="2">
        <v>2</v>
      </c>
    </row>
    <row r="5" spans="1:37" ht="12.75">
      <c r="A5" s="33" t="s">
        <v>22</v>
      </c>
      <c r="B5" s="6">
        <v>0.95</v>
      </c>
      <c r="C5" s="7">
        <f>C4-D4</f>
        <v>692170</v>
      </c>
      <c r="D5" s="2"/>
      <c r="E5" s="2"/>
      <c r="F5" s="7">
        <f>F4-G4</f>
        <v>695813</v>
      </c>
      <c r="G5" s="2"/>
      <c r="H5" s="2"/>
      <c r="I5" s="7">
        <f>I4-J4</f>
        <v>699456</v>
      </c>
      <c r="J5" s="2"/>
      <c r="K5" s="2"/>
      <c r="L5" s="7">
        <f>L4-M4</f>
        <v>703099</v>
      </c>
      <c r="M5" s="2"/>
      <c r="N5" s="2"/>
      <c r="O5" s="7">
        <f>O4-P4</f>
        <v>706742</v>
      </c>
      <c r="P5" s="2"/>
      <c r="Q5" s="2"/>
      <c r="R5" s="7">
        <f>R4-S4</f>
        <v>710385</v>
      </c>
      <c r="S5" s="2"/>
      <c r="T5" s="2"/>
      <c r="U5" s="7">
        <f>U4-V4</f>
        <v>714028</v>
      </c>
      <c r="V5" s="2"/>
      <c r="W5" s="2"/>
      <c r="X5" s="7">
        <f>X4-Y4</f>
        <v>717671</v>
      </c>
      <c r="Y5" s="2"/>
      <c r="Z5" s="2"/>
      <c r="AA5" s="7">
        <f>AA4-AB4</f>
        <v>721314</v>
      </c>
      <c r="AB5" s="2"/>
      <c r="AC5" s="2"/>
      <c r="AD5" s="7">
        <f>AD4-AE4</f>
        <v>724957</v>
      </c>
      <c r="AE5" s="2"/>
      <c r="AF5" s="2">
        <v>3</v>
      </c>
      <c r="AG5" s="26"/>
      <c r="AI5" s="7">
        <f>AI4-$AE$4</f>
        <v>520949</v>
      </c>
      <c r="AJ5" s="2"/>
      <c r="AK5" s="2">
        <v>3</v>
      </c>
    </row>
    <row r="6" spans="1:37" ht="12.75">
      <c r="A6" s="34"/>
      <c r="B6" s="6">
        <v>0.9</v>
      </c>
      <c r="C6" s="7">
        <f>C5-D4</f>
        <v>655740</v>
      </c>
      <c r="D6" s="2"/>
      <c r="E6" s="2"/>
      <c r="F6" s="7">
        <f>F5-G4</f>
        <v>663026</v>
      </c>
      <c r="G6" s="2"/>
      <c r="H6" s="2"/>
      <c r="I6" s="7">
        <f>I5-J4</f>
        <v>670312</v>
      </c>
      <c r="J6" s="2"/>
      <c r="K6" s="2"/>
      <c r="L6" s="7">
        <f>L5-M4</f>
        <v>677598</v>
      </c>
      <c r="M6" s="2"/>
      <c r="N6" s="2"/>
      <c r="O6" s="7">
        <f>O5-P4</f>
        <v>684884</v>
      </c>
      <c r="P6" s="2"/>
      <c r="Q6" s="2"/>
      <c r="R6" s="16">
        <f>R5-S4</f>
        <v>692170</v>
      </c>
      <c r="S6" s="2"/>
      <c r="T6" s="2"/>
      <c r="U6" s="7">
        <f>U5-V4</f>
        <v>699456</v>
      </c>
      <c r="V6" s="2"/>
      <c r="W6" s="2"/>
      <c r="X6" s="7">
        <f>X5-Y4</f>
        <v>706742</v>
      </c>
      <c r="Y6" s="2"/>
      <c r="Z6" s="2"/>
      <c r="AA6" s="7">
        <f>AA5-AB4</f>
        <v>714028</v>
      </c>
      <c r="AB6" s="2"/>
      <c r="AC6" s="2"/>
      <c r="AD6" s="7">
        <f>AD5-AE4</f>
        <v>721314</v>
      </c>
      <c r="AE6" s="2"/>
      <c r="AF6" s="2">
        <v>2</v>
      </c>
      <c r="AG6" s="26"/>
      <c r="AI6" s="7">
        <f>AI5-$AE$4</f>
        <v>517306</v>
      </c>
      <c r="AJ6" s="2"/>
      <c r="AK6" s="2">
        <v>2</v>
      </c>
    </row>
    <row r="7" spans="1:37" ht="12.75">
      <c r="A7" s="34"/>
      <c r="B7" s="6">
        <v>0.85</v>
      </c>
      <c r="C7" s="7">
        <f>C6-D4</f>
        <v>619310</v>
      </c>
      <c r="D7" s="2"/>
      <c r="E7" s="2"/>
      <c r="F7" s="7">
        <f>F6-G4</f>
        <v>630239</v>
      </c>
      <c r="G7" s="2"/>
      <c r="H7" s="2"/>
      <c r="I7" s="7">
        <f>I6-J4</f>
        <v>641168</v>
      </c>
      <c r="J7" s="2"/>
      <c r="K7" s="2"/>
      <c r="L7" s="7">
        <f>L6-M4</f>
        <v>652097</v>
      </c>
      <c r="M7" s="2"/>
      <c r="N7" s="2"/>
      <c r="O7" s="7">
        <f>O6-P4</f>
        <v>663026</v>
      </c>
      <c r="P7" s="2"/>
      <c r="Q7" s="2"/>
      <c r="R7" s="7">
        <f>R6-S4</f>
        <v>673955</v>
      </c>
      <c r="S7" s="2"/>
      <c r="T7" s="2"/>
      <c r="U7" s="7">
        <f>U6-V4</f>
        <v>684884</v>
      </c>
      <c r="V7" s="2"/>
      <c r="W7" s="2"/>
      <c r="X7" s="7">
        <f>X6-Y4</f>
        <v>695813</v>
      </c>
      <c r="Y7" s="2"/>
      <c r="Z7" s="2"/>
      <c r="AA7" s="7">
        <f>AA6-AB4</f>
        <v>706742</v>
      </c>
      <c r="AB7" s="2"/>
      <c r="AC7" s="2"/>
      <c r="AD7" s="7">
        <f>AD6-AE4</f>
        <v>717671</v>
      </c>
      <c r="AE7" s="2"/>
      <c r="AF7" s="2">
        <v>3</v>
      </c>
      <c r="AG7" s="26"/>
      <c r="AI7" s="7">
        <f>AI6-$AE$4</f>
        <v>513663</v>
      </c>
      <c r="AJ7" s="2"/>
      <c r="AK7" s="2">
        <v>3</v>
      </c>
    </row>
    <row r="8" spans="1:37" ht="12.75">
      <c r="A8" s="34"/>
      <c r="B8" s="6">
        <v>0.8</v>
      </c>
      <c r="C8" s="7">
        <f>C7-D4</f>
        <v>582880</v>
      </c>
      <c r="D8" s="2"/>
      <c r="E8" s="2"/>
      <c r="F8" s="7">
        <f>F7-G4</f>
        <v>597452</v>
      </c>
      <c r="G8" s="17"/>
      <c r="H8" s="17"/>
      <c r="I8" s="7">
        <f>I7-J4</f>
        <v>612024</v>
      </c>
      <c r="J8" s="2"/>
      <c r="K8" s="2"/>
      <c r="L8" s="7">
        <f>L7-M4</f>
        <v>626596</v>
      </c>
      <c r="M8" s="2"/>
      <c r="N8" s="2"/>
      <c r="O8" s="7">
        <f>O7-P4</f>
        <v>641168</v>
      </c>
      <c r="P8" s="2"/>
      <c r="Q8" s="2"/>
      <c r="R8" s="7">
        <f>R7-S4</f>
        <v>655740</v>
      </c>
      <c r="S8" s="2"/>
      <c r="T8" s="2"/>
      <c r="U8" s="7">
        <f>U7-V4</f>
        <v>670312</v>
      </c>
      <c r="V8" s="2"/>
      <c r="W8" s="2"/>
      <c r="X8" s="7">
        <f>X7-Y4</f>
        <v>684884</v>
      </c>
      <c r="Y8" s="2"/>
      <c r="Z8" s="2"/>
      <c r="AA8" s="7">
        <f>AA7-AB4</f>
        <v>699456</v>
      </c>
      <c r="AB8" s="2"/>
      <c r="AC8" s="2"/>
      <c r="AD8" s="7">
        <f>AD7-AE4</f>
        <v>714028</v>
      </c>
      <c r="AE8" s="2"/>
      <c r="AF8" s="2">
        <v>2</v>
      </c>
      <c r="AG8" s="26"/>
      <c r="AI8" s="7">
        <f>AI7-$AE$4</f>
        <v>510020</v>
      </c>
      <c r="AJ8" s="2"/>
      <c r="AK8" s="2">
        <v>2</v>
      </c>
    </row>
    <row r="9" spans="1:37" ht="12.75">
      <c r="A9" s="34"/>
      <c r="B9" s="6">
        <v>0.75</v>
      </c>
      <c r="C9" s="7">
        <f>C8-D4</f>
        <v>546450</v>
      </c>
      <c r="D9" s="2"/>
      <c r="E9" s="2"/>
      <c r="F9" s="7">
        <f>F8-G4</f>
        <v>564665</v>
      </c>
      <c r="G9" s="2"/>
      <c r="H9" s="2"/>
      <c r="I9" s="7">
        <f>I8-J4</f>
        <v>582880</v>
      </c>
      <c r="J9" s="2"/>
      <c r="K9" s="2"/>
      <c r="L9" s="7">
        <f>L8-M4</f>
        <v>601095</v>
      </c>
      <c r="M9" s="2"/>
      <c r="N9" s="2"/>
      <c r="O9" s="7">
        <f>O8-P4</f>
        <v>619310</v>
      </c>
      <c r="P9" s="2"/>
      <c r="Q9" s="2"/>
      <c r="R9" s="7">
        <f>R8-S4</f>
        <v>637525</v>
      </c>
      <c r="S9" s="2"/>
      <c r="T9" s="2"/>
      <c r="U9" s="7">
        <f>U8-V4</f>
        <v>655740</v>
      </c>
      <c r="V9" s="2"/>
      <c r="W9" s="2"/>
      <c r="X9" s="7">
        <f>X8-Y4</f>
        <v>673955</v>
      </c>
      <c r="Y9" s="2"/>
      <c r="Z9" s="2"/>
      <c r="AA9" s="7">
        <f>AA8-AB4</f>
        <v>692170</v>
      </c>
      <c r="AB9" s="2"/>
      <c r="AC9" s="2"/>
      <c r="AD9" s="7">
        <f>AD8-AE4</f>
        <v>710385</v>
      </c>
      <c r="AE9" s="2"/>
      <c r="AF9" s="2">
        <v>3</v>
      </c>
      <c r="AG9" s="26"/>
      <c r="AI9" s="24">
        <f>AI8-$AE$4</f>
        <v>506377</v>
      </c>
      <c r="AJ9" s="2"/>
      <c r="AK9" s="2">
        <v>3</v>
      </c>
    </row>
    <row r="10" spans="1:37" ht="12.75">
      <c r="A10" s="34"/>
      <c r="B10" s="6">
        <v>0.7</v>
      </c>
      <c r="C10" s="7">
        <f>C9-D4</f>
        <v>510020</v>
      </c>
      <c r="D10" s="2"/>
      <c r="E10" s="2"/>
      <c r="F10" s="7">
        <f>F9-G4</f>
        <v>531878</v>
      </c>
      <c r="G10" s="2"/>
      <c r="H10" s="2"/>
      <c r="I10" s="7">
        <f>I9-J4</f>
        <v>553736</v>
      </c>
      <c r="J10" s="2"/>
      <c r="K10" s="2"/>
      <c r="L10" s="7">
        <f>L9-M4</f>
        <v>575594</v>
      </c>
      <c r="M10" s="2"/>
      <c r="N10" s="2"/>
      <c r="O10" s="7">
        <f>O9-P4</f>
        <v>597452</v>
      </c>
      <c r="P10" s="2"/>
      <c r="Q10" s="2"/>
      <c r="R10" s="7">
        <f>R9-S4</f>
        <v>619310</v>
      </c>
      <c r="S10" s="2"/>
      <c r="T10" s="2"/>
      <c r="U10" s="7">
        <f>U9-V4</f>
        <v>641168</v>
      </c>
      <c r="V10" s="2"/>
      <c r="W10" s="2"/>
      <c r="X10" s="7">
        <f>X9-Y4</f>
        <v>663026</v>
      </c>
      <c r="Y10" s="2"/>
      <c r="Z10" s="2"/>
      <c r="AA10" s="7">
        <f>AA9-AB4</f>
        <v>684884</v>
      </c>
      <c r="AB10" s="2"/>
      <c r="AC10" s="2"/>
      <c r="AD10" s="7">
        <f>AD9-AE4</f>
        <v>706742</v>
      </c>
      <c r="AE10" s="2"/>
      <c r="AF10" s="2">
        <v>2</v>
      </c>
      <c r="AG10" s="26"/>
      <c r="AI10" s="25"/>
      <c r="AJ10" s="26"/>
      <c r="AK10" s="26"/>
    </row>
    <row r="11" spans="1:37" ht="12.75">
      <c r="A11" s="34"/>
      <c r="B11" s="6">
        <v>0.65</v>
      </c>
      <c r="C11" s="7">
        <f>C10-D4</f>
        <v>473590</v>
      </c>
      <c r="D11" s="2"/>
      <c r="E11" s="2"/>
      <c r="F11" s="7">
        <f>F10-G4</f>
        <v>499091</v>
      </c>
      <c r="G11" s="2"/>
      <c r="H11" s="2"/>
      <c r="I11" s="7">
        <f>I10-J4</f>
        <v>524592</v>
      </c>
      <c r="J11" s="2"/>
      <c r="K11" s="2"/>
      <c r="L11" s="7">
        <f>L10-M4</f>
        <v>550093</v>
      </c>
      <c r="M11" s="2"/>
      <c r="N11" s="2"/>
      <c r="O11" s="7">
        <f>O10-P4</f>
        <v>575594</v>
      </c>
      <c r="P11" s="2"/>
      <c r="Q11" s="2"/>
      <c r="R11" s="7">
        <f>R10-S4</f>
        <v>601095</v>
      </c>
      <c r="S11" s="2"/>
      <c r="T11" s="2"/>
      <c r="U11" s="7">
        <f>U10-V4</f>
        <v>626596</v>
      </c>
      <c r="V11" s="2"/>
      <c r="W11" s="2"/>
      <c r="X11" s="7">
        <f>X10-Y4</f>
        <v>652097</v>
      </c>
      <c r="Y11" s="2"/>
      <c r="Z11" s="2"/>
      <c r="AA11" s="7">
        <f>AA10-AB4</f>
        <v>677598</v>
      </c>
      <c r="AB11" s="2"/>
      <c r="AC11" s="2"/>
      <c r="AD11" s="7">
        <f>AD10-AE4</f>
        <v>703099</v>
      </c>
      <c r="AE11" s="2"/>
      <c r="AF11" s="18">
        <v>3</v>
      </c>
      <c r="AG11" s="28"/>
      <c r="AI11" s="25"/>
      <c r="AJ11" s="26"/>
      <c r="AK11" s="26"/>
    </row>
    <row r="12" spans="1:37" ht="12.75">
      <c r="A12" s="34"/>
      <c r="B12" s="6">
        <v>0.6</v>
      </c>
      <c r="C12" s="7">
        <f>C11-D4</f>
        <v>437160</v>
      </c>
      <c r="D12" s="2"/>
      <c r="E12" s="2"/>
      <c r="F12" s="7">
        <f>F11-G4</f>
        <v>466304</v>
      </c>
      <c r="G12" s="2"/>
      <c r="H12" s="2"/>
      <c r="I12" s="7">
        <f>I11-J4</f>
        <v>495448</v>
      </c>
      <c r="J12" s="2"/>
      <c r="K12" s="2"/>
      <c r="L12" s="7">
        <f>L11-M4</f>
        <v>524592</v>
      </c>
      <c r="M12" s="2"/>
      <c r="N12" s="2"/>
      <c r="O12" s="7">
        <f>O11-P4</f>
        <v>553736</v>
      </c>
      <c r="P12" s="2"/>
      <c r="Q12" s="2"/>
      <c r="R12" s="7">
        <f>R11-S4</f>
        <v>582880</v>
      </c>
      <c r="S12" s="2"/>
      <c r="T12" s="2"/>
      <c r="U12" s="7">
        <f>U11-V4</f>
        <v>612024</v>
      </c>
      <c r="V12" s="2"/>
      <c r="W12" s="2"/>
      <c r="X12" s="7">
        <f>X11-Y4</f>
        <v>641168</v>
      </c>
      <c r="Y12" s="2"/>
      <c r="Z12" s="2"/>
      <c r="AA12" s="7">
        <f>AA11-AB4</f>
        <v>670312</v>
      </c>
      <c r="AB12" s="2"/>
      <c r="AC12" s="2"/>
      <c r="AD12" s="7">
        <f>AD11-AE4</f>
        <v>699456</v>
      </c>
      <c r="AE12" s="2"/>
      <c r="AF12" s="2">
        <v>2</v>
      </c>
      <c r="AG12" s="26"/>
      <c r="AI12" s="25"/>
      <c r="AJ12" s="26"/>
      <c r="AK12" s="26"/>
    </row>
    <row r="13" spans="1:37" ht="12.75">
      <c r="A13" s="34"/>
      <c r="B13" s="6">
        <v>0.55</v>
      </c>
      <c r="C13" s="7">
        <f>C12-D4</f>
        <v>400730</v>
      </c>
      <c r="D13" s="2"/>
      <c r="E13" s="2"/>
      <c r="F13" s="7">
        <f>F12-G4</f>
        <v>433517</v>
      </c>
      <c r="G13" s="2"/>
      <c r="H13" s="2"/>
      <c r="I13" s="7">
        <f>I12-J4</f>
        <v>466304</v>
      </c>
      <c r="J13" s="2"/>
      <c r="K13" s="2"/>
      <c r="L13" s="7">
        <f>L12-M4</f>
        <v>499091</v>
      </c>
      <c r="M13" s="2"/>
      <c r="N13" s="2"/>
      <c r="O13" s="7">
        <f>O12-P4</f>
        <v>531878</v>
      </c>
      <c r="P13" s="2"/>
      <c r="Q13" s="2"/>
      <c r="R13" s="7">
        <f>R12-S4</f>
        <v>564665</v>
      </c>
      <c r="S13" s="2"/>
      <c r="T13" s="2"/>
      <c r="U13" s="7">
        <f>U12-V4</f>
        <v>597452</v>
      </c>
      <c r="V13" s="2"/>
      <c r="W13" s="2"/>
      <c r="X13" s="7">
        <f>X12-Y4</f>
        <v>630239</v>
      </c>
      <c r="Y13" s="2"/>
      <c r="Z13" s="2"/>
      <c r="AA13" s="7">
        <f>AA12-AB4</f>
        <v>663026</v>
      </c>
      <c r="AB13" s="2"/>
      <c r="AC13" s="2"/>
      <c r="AD13" s="7">
        <f>AD12-AE4</f>
        <v>695813</v>
      </c>
      <c r="AE13" s="2"/>
      <c r="AF13" s="2">
        <v>3</v>
      </c>
      <c r="AG13" s="26"/>
      <c r="AI13" s="25"/>
      <c r="AJ13" s="26"/>
      <c r="AK13" s="26"/>
    </row>
    <row r="14" spans="1:37" ht="12.75">
      <c r="A14" s="34"/>
      <c r="B14" s="6">
        <v>0.5</v>
      </c>
      <c r="C14" s="7">
        <f>C13-D4</f>
        <v>364300</v>
      </c>
      <c r="D14" s="2"/>
      <c r="E14" s="2"/>
      <c r="F14" s="7">
        <f>F13-G4</f>
        <v>400730</v>
      </c>
      <c r="G14" s="2"/>
      <c r="H14" s="2"/>
      <c r="I14" s="7">
        <f>I13-J4</f>
        <v>437160</v>
      </c>
      <c r="J14" s="2"/>
      <c r="K14" s="2"/>
      <c r="L14" s="7">
        <f>L13-M4</f>
        <v>473590</v>
      </c>
      <c r="M14" s="2"/>
      <c r="N14" s="2"/>
      <c r="O14" s="7">
        <f>O13-P4</f>
        <v>510020</v>
      </c>
      <c r="P14" s="2"/>
      <c r="Q14" s="2"/>
      <c r="R14" s="7">
        <f>R13-S4</f>
        <v>546450</v>
      </c>
      <c r="S14" s="2"/>
      <c r="T14" s="2"/>
      <c r="U14" s="7">
        <f>U13-V4</f>
        <v>582880</v>
      </c>
      <c r="V14" s="2"/>
      <c r="W14" s="2"/>
      <c r="X14" s="7">
        <f>X13-Y4</f>
        <v>619310</v>
      </c>
      <c r="Y14" s="2"/>
      <c r="Z14" s="2"/>
      <c r="AA14" s="7">
        <f>AA13-AB4</f>
        <v>655740</v>
      </c>
      <c r="AB14" s="2"/>
      <c r="AC14" s="2"/>
      <c r="AD14" s="7">
        <f>AD13-AE4</f>
        <v>692170</v>
      </c>
      <c r="AE14" s="2"/>
      <c r="AF14" s="2">
        <v>2</v>
      </c>
      <c r="AG14" s="26"/>
      <c r="AI14" s="25"/>
      <c r="AJ14" s="26"/>
      <c r="AK14" s="26"/>
    </row>
    <row r="15" spans="2:40" ht="12.75">
      <c r="B15" s="6">
        <v>0.45</v>
      </c>
      <c r="C15" s="7">
        <f>C14-D4</f>
        <v>327870</v>
      </c>
      <c r="D15" s="2"/>
      <c r="E15" s="2"/>
      <c r="F15" s="7">
        <f>F14-G4</f>
        <v>367943</v>
      </c>
      <c r="G15" s="2"/>
      <c r="H15" s="2"/>
      <c r="I15" s="7">
        <f>I14-J4</f>
        <v>408016</v>
      </c>
      <c r="J15" s="2"/>
      <c r="K15" s="2"/>
      <c r="L15" s="7">
        <f>L14-M4</f>
        <v>448089</v>
      </c>
      <c r="M15" s="2"/>
      <c r="N15" s="2"/>
      <c r="O15" s="7">
        <f>O14-P4</f>
        <v>488162</v>
      </c>
      <c r="P15" s="2"/>
      <c r="Q15" s="2"/>
      <c r="R15" s="7">
        <f>R14-S4</f>
        <v>528235</v>
      </c>
      <c r="S15" s="2"/>
      <c r="T15" s="2"/>
      <c r="U15" s="7">
        <f>U14-V4</f>
        <v>568308</v>
      </c>
      <c r="V15" s="2"/>
      <c r="W15" s="2"/>
      <c r="X15" s="7">
        <f>X14-Y4</f>
        <v>608381</v>
      </c>
      <c r="Y15" s="2"/>
      <c r="Z15" s="2"/>
      <c r="AA15" s="7">
        <f>AA14-AB4</f>
        <v>648454</v>
      </c>
      <c r="AB15" s="2"/>
      <c r="AC15" s="2"/>
      <c r="AD15" s="7">
        <f>AD14-AE4</f>
        <v>688527</v>
      </c>
      <c r="AE15" s="2"/>
      <c r="AF15" s="2">
        <v>3</v>
      </c>
      <c r="AG15" s="26"/>
      <c r="AI15" s="25" t="s">
        <v>25</v>
      </c>
      <c r="AJ15" s="1"/>
      <c r="AK15" s="1"/>
      <c r="AN15" t="s">
        <v>26</v>
      </c>
    </row>
    <row r="16" spans="2:37" ht="12.75">
      <c r="B16" s="6">
        <v>0.4</v>
      </c>
      <c r="C16" s="7">
        <f>C15-D4</f>
        <v>291440</v>
      </c>
      <c r="D16" s="2"/>
      <c r="E16" s="2"/>
      <c r="F16" s="7">
        <f>F15-G4</f>
        <v>335156</v>
      </c>
      <c r="G16" s="2"/>
      <c r="H16" s="2"/>
      <c r="I16" s="7">
        <f>I15-J4</f>
        <v>378872</v>
      </c>
      <c r="J16" s="2"/>
      <c r="K16" s="2"/>
      <c r="L16" s="7">
        <f>L15-M4</f>
        <v>422588</v>
      </c>
      <c r="M16" s="2"/>
      <c r="N16" s="2"/>
      <c r="O16" s="7">
        <f>O15-P4</f>
        <v>466304</v>
      </c>
      <c r="P16" s="2"/>
      <c r="Q16" s="2"/>
      <c r="R16" s="7">
        <f>R15-S4</f>
        <v>510020</v>
      </c>
      <c r="S16" s="2"/>
      <c r="T16" s="2"/>
      <c r="U16" s="7">
        <f>U15-V4</f>
        <v>553736</v>
      </c>
      <c r="V16" s="2"/>
      <c r="W16" s="2"/>
      <c r="X16" s="7">
        <f>X15-Y4</f>
        <v>597452</v>
      </c>
      <c r="Y16" s="2"/>
      <c r="Z16" s="2"/>
      <c r="AA16" s="7">
        <f>AA15-AB4</f>
        <v>641168</v>
      </c>
      <c r="AB16" s="2"/>
      <c r="AC16" s="2"/>
      <c r="AD16" s="7">
        <f>AD15-AE4</f>
        <v>684884</v>
      </c>
      <c r="AE16" s="2"/>
      <c r="AF16" s="2">
        <v>2</v>
      </c>
      <c r="AG16" s="26"/>
      <c r="AI16" s="1"/>
      <c r="AJ16" s="1"/>
      <c r="AK16" s="1"/>
    </row>
    <row r="17" spans="2:40" ht="12.75">
      <c r="B17" s="6">
        <v>0.35</v>
      </c>
      <c r="C17" s="7">
        <f>C16-D4</f>
        <v>255010</v>
      </c>
      <c r="D17" s="2"/>
      <c r="E17" s="2"/>
      <c r="F17" s="7">
        <f>F16-G4</f>
        <v>302369</v>
      </c>
      <c r="G17" s="2"/>
      <c r="H17" s="2"/>
      <c r="I17" s="7">
        <f>I16-J4</f>
        <v>349728</v>
      </c>
      <c r="J17" s="2"/>
      <c r="K17" s="2"/>
      <c r="L17" s="7">
        <f>L16-M4</f>
        <v>397087</v>
      </c>
      <c r="M17" s="2"/>
      <c r="N17" s="2"/>
      <c r="O17" s="7">
        <f>O16-P4</f>
        <v>444446</v>
      </c>
      <c r="P17" s="2"/>
      <c r="Q17" s="2"/>
      <c r="R17" s="7">
        <f>R16-S4</f>
        <v>491805</v>
      </c>
      <c r="S17" s="2"/>
      <c r="T17" s="2"/>
      <c r="U17" s="7">
        <f>U16-V4</f>
        <v>539164</v>
      </c>
      <c r="V17" s="2"/>
      <c r="W17" s="2"/>
      <c r="X17" s="7">
        <f>X16-Y4</f>
        <v>586523</v>
      </c>
      <c r="Y17" s="2"/>
      <c r="Z17" s="2"/>
      <c r="AA17" s="7">
        <f>AA16-AB4</f>
        <v>633882</v>
      </c>
      <c r="AB17" s="2"/>
      <c r="AC17" s="2"/>
      <c r="AD17" s="7">
        <f>AD16-AE4</f>
        <v>681241</v>
      </c>
      <c r="AE17" s="2"/>
      <c r="AF17" s="2">
        <v>3</v>
      </c>
      <c r="AG17" s="26"/>
      <c r="AI17" t="s">
        <v>27</v>
      </c>
      <c r="AN17" t="s">
        <v>26</v>
      </c>
    </row>
    <row r="18" spans="2:33" ht="12.75">
      <c r="B18" s="6">
        <v>0.3</v>
      </c>
      <c r="C18" s="7">
        <f>C17-D4</f>
        <v>218580</v>
      </c>
      <c r="D18" s="2"/>
      <c r="E18" s="2"/>
      <c r="F18" s="7">
        <f>F17-G4</f>
        <v>269582</v>
      </c>
      <c r="G18" s="2"/>
      <c r="H18" s="2"/>
      <c r="I18" s="7">
        <f>I17-J4</f>
        <v>320584</v>
      </c>
      <c r="J18" s="2"/>
      <c r="K18" s="2"/>
      <c r="L18" s="7">
        <f>L17-M4</f>
        <v>371586</v>
      </c>
      <c r="M18" s="2"/>
      <c r="N18" s="2"/>
      <c r="O18" s="7">
        <f>O17-P4</f>
        <v>422588</v>
      </c>
      <c r="P18" s="2"/>
      <c r="Q18" s="2"/>
      <c r="R18" s="7">
        <f>R17-S4</f>
        <v>473590</v>
      </c>
      <c r="S18" s="2"/>
      <c r="T18" s="2"/>
      <c r="U18" s="7">
        <f>U17-V4</f>
        <v>524592</v>
      </c>
      <c r="V18" s="2"/>
      <c r="W18" s="2"/>
      <c r="X18" s="7">
        <f>X17-Y4</f>
        <v>575594</v>
      </c>
      <c r="Y18" s="2"/>
      <c r="Z18" s="2"/>
      <c r="AA18" s="7">
        <f>AA17-AB4</f>
        <v>626596</v>
      </c>
      <c r="AB18" s="2"/>
      <c r="AC18" s="2"/>
      <c r="AD18" s="7">
        <f>AD17-AE4</f>
        <v>677598</v>
      </c>
      <c r="AE18" s="2"/>
      <c r="AF18" s="2">
        <v>2</v>
      </c>
      <c r="AG18" s="26"/>
    </row>
    <row r="19" spans="2:40" ht="12.75">
      <c r="B19" s="6">
        <v>0.25</v>
      </c>
      <c r="C19" s="7">
        <f>C18-D4</f>
        <v>182150</v>
      </c>
      <c r="D19" s="2"/>
      <c r="E19" s="2"/>
      <c r="F19" s="7">
        <f>F18-G4</f>
        <v>236795</v>
      </c>
      <c r="G19" s="2"/>
      <c r="H19" s="2"/>
      <c r="I19" s="7">
        <f>I18-J4</f>
        <v>291440</v>
      </c>
      <c r="J19" s="2"/>
      <c r="K19" s="2"/>
      <c r="L19" s="7">
        <f>L18-M4</f>
        <v>346085</v>
      </c>
      <c r="M19" s="2"/>
      <c r="N19" s="2"/>
      <c r="O19" s="7">
        <f>O18-P4</f>
        <v>400730</v>
      </c>
      <c r="P19" s="2"/>
      <c r="Q19" s="2"/>
      <c r="R19" s="7">
        <f>R18-S4</f>
        <v>455375</v>
      </c>
      <c r="S19" s="2"/>
      <c r="T19" s="2"/>
      <c r="U19" s="7">
        <f>U18-V4</f>
        <v>510020</v>
      </c>
      <c r="V19" s="2"/>
      <c r="W19" s="2"/>
      <c r="X19" s="7">
        <f>X18-Y4</f>
        <v>564665</v>
      </c>
      <c r="Y19" s="2"/>
      <c r="Z19" s="2"/>
      <c r="AA19" s="7">
        <f>AA18-AB4</f>
        <v>619310</v>
      </c>
      <c r="AB19" s="2"/>
      <c r="AC19" s="2"/>
      <c r="AD19" s="7">
        <f>AD18-AE4</f>
        <v>673955</v>
      </c>
      <c r="AE19" s="2"/>
      <c r="AF19" s="2">
        <v>3</v>
      </c>
      <c r="AG19" s="26"/>
      <c r="AI19" t="s">
        <v>28</v>
      </c>
      <c r="AN19" t="s">
        <v>29</v>
      </c>
    </row>
    <row r="20" spans="2:33" ht="12.75">
      <c r="B20" s="6">
        <v>0.2</v>
      </c>
      <c r="C20" s="7">
        <f>C19-D4</f>
        <v>145720</v>
      </c>
      <c r="D20" s="2"/>
      <c r="E20" s="2"/>
      <c r="F20" s="7">
        <f>F19-G4</f>
        <v>204008</v>
      </c>
      <c r="G20" s="2"/>
      <c r="H20" s="2"/>
      <c r="I20" s="7">
        <f>I19-J4</f>
        <v>262296</v>
      </c>
      <c r="J20" s="2"/>
      <c r="K20" s="2"/>
      <c r="L20" s="7">
        <f>L19-M4</f>
        <v>320584</v>
      </c>
      <c r="M20" s="2"/>
      <c r="N20" s="2"/>
      <c r="O20" s="7">
        <f>O19-P4</f>
        <v>378872</v>
      </c>
      <c r="P20" s="2"/>
      <c r="Q20" s="2"/>
      <c r="R20" s="7">
        <f>R19-S4</f>
        <v>437160</v>
      </c>
      <c r="S20" s="2"/>
      <c r="T20" s="2"/>
      <c r="U20" s="7">
        <f>U19-V4</f>
        <v>495448</v>
      </c>
      <c r="V20" s="2"/>
      <c r="W20" s="2"/>
      <c r="X20" s="7">
        <f>X19-Y4</f>
        <v>553736</v>
      </c>
      <c r="Y20" s="2"/>
      <c r="Z20" s="2"/>
      <c r="AA20" s="7">
        <f>AA19-AB4</f>
        <v>612024</v>
      </c>
      <c r="AB20" s="2"/>
      <c r="AC20" s="2"/>
      <c r="AD20" s="7">
        <f>AD19-AE4</f>
        <v>670312</v>
      </c>
      <c r="AE20" s="2"/>
      <c r="AF20" s="2">
        <v>2</v>
      </c>
      <c r="AG20" s="26"/>
    </row>
    <row r="21" spans="2:40" ht="12.75">
      <c r="B21" s="6">
        <v>0.15</v>
      </c>
      <c r="C21" s="7">
        <f>C20-D4</f>
        <v>109290</v>
      </c>
      <c r="D21" s="2"/>
      <c r="E21" s="2"/>
      <c r="F21" s="7">
        <f>F20-G4</f>
        <v>171221</v>
      </c>
      <c r="G21" s="2"/>
      <c r="H21" s="2"/>
      <c r="I21" s="7">
        <f>I20-J4</f>
        <v>233152</v>
      </c>
      <c r="J21" s="2"/>
      <c r="K21" s="2"/>
      <c r="L21" s="7">
        <f>L20-M4</f>
        <v>295083</v>
      </c>
      <c r="M21" s="2"/>
      <c r="N21" s="2"/>
      <c r="O21" s="7">
        <f>O20-P4</f>
        <v>357014</v>
      </c>
      <c r="P21" s="2"/>
      <c r="Q21" s="2"/>
      <c r="R21" s="7">
        <f>R20-S4</f>
        <v>418945</v>
      </c>
      <c r="S21" s="2"/>
      <c r="T21" s="2"/>
      <c r="U21" s="7">
        <f>U20-V4</f>
        <v>480876</v>
      </c>
      <c r="V21" s="2"/>
      <c r="W21" s="2"/>
      <c r="X21" s="7">
        <f>X20-Y4</f>
        <v>542807</v>
      </c>
      <c r="Y21" s="2"/>
      <c r="Z21" s="2"/>
      <c r="AA21" s="7">
        <f>AA20-AB4</f>
        <v>604738</v>
      </c>
      <c r="AB21" s="2"/>
      <c r="AC21" s="2"/>
      <c r="AD21" s="7">
        <f>AD20-AE4</f>
        <v>666669</v>
      </c>
      <c r="AE21" s="2"/>
      <c r="AF21" s="2">
        <v>3</v>
      </c>
      <c r="AG21" s="26"/>
      <c r="AN21" t="s">
        <v>30</v>
      </c>
    </row>
    <row r="22" spans="2:33" ht="12.75">
      <c r="B22" s="6">
        <v>0.1</v>
      </c>
      <c r="C22" s="7">
        <f>C21-D4</f>
        <v>72860</v>
      </c>
      <c r="D22" s="2"/>
      <c r="E22" s="2"/>
      <c r="F22" s="7">
        <f>F21-G4</f>
        <v>138434</v>
      </c>
      <c r="G22" s="2"/>
      <c r="H22" s="2"/>
      <c r="I22" s="7">
        <f>I21-J4</f>
        <v>204008</v>
      </c>
      <c r="J22" s="2"/>
      <c r="K22" s="2"/>
      <c r="L22" s="7">
        <f>L21-M4</f>
        <v>269582</v>
      </c>
      <c r="M22" s="2"/>
      <c r="N22" s="2"/>
      <c r="O22" s="7">
        <f>O21-P4</f>
        <v>335156</v>
      </c>
      <c r="P22" s="2"/>
      <c r="Q22" s="2"/>
      <c r="R22" s="7">
        <f>R21-S4</f>
        <v>400730</v>
      </c>
      <c r="S22" s="2"/>
      <c r="T22" s="2"/>
      <c r="U22" s="7">
        <f>U21-V4</f>
        <v>466304</v>
      </c>
      <c r="V22" s="2"/>
      <c r="W22" s="2"/>
      <c r="X22" s="7">
        <f>X21-Y4</f>
        <v>531878</v>
      </c>
      <c r="Y22" s="2"/>
      <c r="Z22" s="2"/>
      <c r="AA22" s="7">
        <f>AA21-AB4</f>
        <v>597452</v>
      </c>
      <c r="AB22" s="2"/>
      <c r="AC22" s="2"/>
      <c r="AD22" s="7">
        <f>AD21-AE4</f>
        <v>663026</v>
      </c>
      <c r="AE22" s="2"/>
      <c r="AF22" s="2">
        <v>2</v>
      </c>
      <c r="AG22" s="26"/>
    </row>
    <row r="23" spans="2:40" ht="12.75">
      <c r="B23" s="6">
        <v>0.05</v>
      </c>
      <c r="C23" s="7">
        <f>C22-D4</f>
        <v>36430</v>
      </c>
      <c r="D23" s="2"/>
      <c r="E23" s="2"/>
      <c r="F23" s="7">
        <f>F22-G4</f>
        <v>105647</v>
      </c>
      <c r="G23" s="2"/>
      <c r="H23" s="2"/>
      <c r="I23" s="7">
        <f>I22-J4</f>
        <v>174864</v>
      </c>
      <c r="J23" s="2"/>
      <c r="K23" s="2"/>
      <c r="L23" s="7">
        <f>L22-M4</f>
        <v>244081</v>
      </c>
      <c r="M23" s="2"/>
      <c r="N23" s="2"/>
      <c r="O23" s="7">
        <f>O22-P4</f>
        <v>313298</v>
      </c>
      <c r="P23" s="2"/>
      <c r="Q23" s="2"/>
      <c r="R23" s="7">
        <f>R22-S4</f>
        <v>382515</v>
      </c>
      <c r="S23" s="2"/>
      <c r="T23" s="2"/>
      <c r="U23" s="7">
        <f>U22-V4</f>
        <v>451732</v>
      </c>
      <c r="V23" s="2"/>
      <c r="W23" s="2"/>
      <c r="X23" s="7">
        <f>X22-Y4</f>
        <v>520949</v>
      </c>
      <c r="Y23" s="2"/>
      <c r="Z23" s="2"/>
      <c r="AA23" s="7">
        <f>AA22-AB4</f>
        <v>590166</v>
      </c>
      <c r="AB23" s="2"/>
      <c r="AC23" s="2"/>
      <c r="AD23" s="7">
        <f>AD22-AE4</f>
        <v>659383</v>
      </c>
      <c r="AE23" s="2"/>
      <c r="AF23" s="2">
        <v>3</v>
      </c>
      <c r="AG23" s="26"/>
      <c r="AN23" t="s">
        <v>31</v>
      </c>
    </row>
    <row r="24" spans="2:33" ht="12.75">
      <c r="B24" s="6">
        <v>0</v>
      </c>
      <c r="C24" s="7">
        <f>C23-D4</f>
        <v>0</v>
      </c>
      <c r="D24" s="2"/>
      <c r="E24" s="2"/>
      <c r="F24" s="7">
        <f>F23-G4</f>
        <v>72860</v>
      </c>
      <c r="G24" s="2"/>
      <c r="H24" s="2"/>
      <c r="I24" s="7">
        <f>I23-J4</f>
        <v>145720</v>
      </c>
      <c r="J24" s="2"/>
      <c r="K24" s="2"/>
      <c r="L24" s="7">
        <f>L23-M4</f>
        <v>218580</v>
      </c>
      <c r="M24" s="2"/>
      <c r="N24" s="2"/>
      <c r="O24" s="7">
        <f>O23-P4</f>
        <v>291440</v>
      </c>
      <c r="P24" s="2"/>
      <c r="Q24" s="2"/>
      <c r="R24" s="7">
        <f>R23-S4</f>
        <v>364300</v>
      </c>
      <c r="S24" s="2"/>
      <c r="T24" s="2"/>
      <c r="U24" s="7">
        <f>U23-V4</f>
        <v>437160</v>
      </c>
      <c r="V24" s="2"/>
      <c r="W24" s="2"/>
      <c r="X24" s="7">
        <f>X23-Y4</f>
        <v>510020</v>
      </c>
      <c r="Y24" s="2"/>
      <c r="Z24" s="2"/>
      <c r="AA24" s="7">
        <f>AA23-AB4</f>
        <v>582880</v>
      </c>
      <c r="AB24" s="2"/>
      <c r="AC24" s="2"/>
      <c r="AD24" s="7">
        <f>AD23-AE4</f>
        <v>655740</v>
      </c>
      <c r="AE24" s="2"/>
      <c r="AF24" s="2">
        <v>2</v>
      </c>
      <c r="AG24" s="26"/>
    </row>
    <row r="25" spans="7:40" ht="12.75">
      <c r="G25" s="1" t="s">
        <v>21</v>
      </c>
      <c r="J25" s="2"/>
      <c r="K25" s="2"/>
      <c r="L25" s="7"/>
      <c r="M25" s="2"/>
      <c r="N25" s="2"/>
      <c r="O25" s="7">
        <f>O24-$P$4</f>
        <v>269582</v>
      </c>
      <c r="P25" s="2"/>
      <c r="Q25" s="2"/>
      <c r="R25" s="7">
        <f>R24-$S$4</f>
        <v>346085</v>
      </c>
      <c r="S25" s="2"/>
      <c r="T25" s="2"/>
      <c r="U25" s="7">
        <f>U24-$V$4</f>
        <v>422588</v>
      </c>
      <c r="V25" s="2"/>
      <c r="W25" s="2"/>
      <c r="X25" s="7">
        <f>X24-$Y$4</f>
        <v>499091</v>
      </c>
      <c r="Y25" s="2"/>
      <c r="Z25" s="2"/>
      <c r="AA25" s="7">
        <f>AA24-$AB$4</f>
        <v>575594</v>
      </c>
      <c r="AB25" s="2"/>
      <c r="AC25" s="4"/>
      <c r="AD25" s="19">
        <f>AD24-AE4</f>
        <v>652097</v>
      </c>
      <c r="AE25" s="20"/>
      <c r="AF25" s="21">
        <v>3</v>
      </c>
      <c r="AG25" s="29"/>
      <c r="AN25" t="s">
        <v>32</v>
      </c>
    </row>
    <row r="26" spans="10:33" ht="12.75">
      <c r="J26" s="2"/>
      <c r="K26" s="2"/>
      <c r="L26" s="7"/>
      <c r="M26" s="2"/>
      <c r="N26" s="2"/>
      <c r="O26" s="7">
        <f>O25-$P$4</f>
        <v>247724</v>
      </c>
      <c r="P26" s="2"/>
      <c r="Q26" s="2"/>
      <c r="R26" s="7">
        <f>R25-$S$4</f>
        <v>327870</v>
      </c>
      <c r="S26" s="2"/>
      <c r="T26" s="2"/>
      <c r="U26" s="7">
        <f>U25-$V$4</f>
        <v>408016</v>
      </c>
      <c r="V26" s="2"/>
      <c r="W26" s="2"/>
      <c r="X26" s="7">
        <f>X25-$Y$4</f>
        <v>488162</v>
      </c>
      <c r="Y26" s="2"/>
      <c r="Z26" s="2"/>
      <c r="AA26" s="7">
        <f>AA25-$AB$4</f>
        <v>568308</v>
      </c>
      <c r="AB26" s="2"/>
      <c r="AC26" s="4"/>
      <c r="AD26" s="7">
        <f>AD25-$AE$4</f>
        <v>648454</v>
      </c>
      <c r="AE26" s="2"/>
      <c r="AF26" s="4">
        <v>2</v>
      </c>
      <c r="AG26" s="29"/>
    </row>
    <row r="27" spans="30:40" ht="12.75">
      <c r="AD27" s="7">
        <f>AD26-$AE$4</f>
        <v>644811</v>
      </c>
      <c r="AE27" s="2"/>
      <c r="AF27" s="2">
        <v>3</v>
      </c>
      <c r="AG27" s="26"/>
      <c r="AI27" t="s">
        <v>33</v>
      </c>
      <c r="AN27" t="s">
        <v>34</v>
      </c>
    </row>
    <row r="28" spans="30:37" ht="12.75">
      <c r="AD28" s="7">
        <f>AD27-$AE$4</f>
        <v>641168</v>
      </c>
      <c r="AE28" s="2"/>
      <c r="AF28" s="2">
        <v>2</v>
      </c>
      <c r="AG28" s="26"/>
      <c r="AI28" s="25"/>
      <c r="AJ28" s="26"/>
      <c r="AK28" s="26"/>
    </row>
    <row r="29" spans="30:37" ht="12.75">
      <c r="AD29" s="7">
        <f>AD28-$AE$4</f>
        <v>637525</v>
      </c>
      <c r="AE29" s="2"/>
      <c r="AF29" s="2">
        <v>3</v>
      </c>
      <c r="AG29" s="26"/>
      <c r="AI29" s="30"/>
      <c r="AJ29" s="26"/>
      <c r="AK29" s="26"/>
    </row>
    <row r="30" spans="30:37" ht="12.75">
      <c r="AD30" s="7">
        <f aca="true" t="shared" si="0" ref="AD30:AD60">AD29-$AE$4</f>
        <v>633882</v>
      </c>
      <c r="AE30" s="2"/>
      <c r="AF30" s="2">
        <v>2</v>
      </c>
      <c r="AG30" s="26"/>
      <c r="AI30" s="25"/>
      <c r="AJ30" s="26"/>
      <c r="AK30" s="26"/>
    </row>
    <row r="31" spans="30:37" ht="12.75">
      <c r="AD31" s="7">
        <f t="shared" si="0"/>
        <v>630239</v>
      </c>
      <c r="AE31" s="2"/>
      <c r="AF31" s="2">
        <v>3</v>
      </c>
      <c r="AG31" s="26"/>
      <c r="AI31" s="25"/>
      <c r="AJ31" s="26"/>
      <c r="AK31" s="26"/>
    </row>
    <row r="32" spans="30:37" ht="12.75">
      <c r="AD32" s="7">
        <f t="shared" si="0"/>
        <v>626596</v>
      </c>
      <c r="AE32" s="2"/>
      <c r="AF32" s="2">
        <v>2</v>
      </c>
      <c r="AG32" s="26"/>
      <c r="AI32" s="25"/>
      <c r="AJ32" s="26"/>
      <c r="AK32" s="26"/>
    </row>
    <row r="33" spans="30:37" ht="12.75">
      <c r="AD33" s="7">
        <f t="shared" si="0"/>
        <v>622953</v>
      </c>
      <c r="AE33" s="2"/>
      <c r="AF33" s="2">
        <v>3</v>
      </c>
      <c r="AG33" s="26"/>
      <c r="AI33" s="25"/>
      <c r="AJ33" s="26"/>
      <c r="AK33" s="26"/>
    </row>
    <row r="34" spans="30:37" ht="12.75">
      <c r="AD34" s="7">
        <f t="shared" si="0"/>
        <v>619310</v>
      </c>
      <c r="AE34" s="2"/>
      <c r="AF34" s="2">
        <v>2</v>
      </c>
      <c r="AG34" s="26"/>
      <c r="AI34" s="25"/>
      <c r="AJ34" s="26"/>
      <c r="AK34" s="26"/>
    </row>
    <row r="35" spans="30:37" ht="12.75">
      <c r="AD35" s="7">
        <f t="shared" si="0"/>
        <v>615667</v>
      </c>
      <c r="AE35" s="2"/>
      <c r="AF35" s="2">
        <v>3</v>
      </c>
      <c r="AG35" s="26"/>
      <c r="AI35" s="25"/>
      <c r="AJ35" s="26"/>
      <c r="AK35" s="26"/>
    </row>
    <row r="36" spans="30:37" ht="12.75">
      <c r="AD36" s="7">
        <f t="shared" si="0"/>
        <v>612024</v>
      </c>
      <c r="AE36" s="2"/>
      <c r="AF36" s="2">
        <v>2</v>
      </c>
      <c r="AG36" s="26"/>
      <c r="AI36" s="25"/>
      <c r="AJ36" s="26"/>
      <c r="AK36" s="26"/>
    </row>
    <row r="37" spans="30:37" ht="12.75">
      <c r="AD37" s="7">
        <f t="shared" si="0"/>
        <v>608381</v>
      </c>
      <c r="AE37" s="2"/>
      <c r="AF37" s="2">
        <v>3</v>
      </c>
      <c r="AG37" s="26"/>
      <c r="AI37" s="25"/>
      <c r="AJ37" s="26"/>
      <c r="AK37" s="26"/>
    </row>
    <row r="38" spans="30:37" ht="12.75">
      <c r="AD38" s="7">
        <f t="shared" si="0"/>
        <v>604738</v>
      </c>
      <c r="AE38" s="2"/>
      <c r="AF38" s="2">
        <v>2</v>
      </c>
      <c r="AG38" s="26"/>
      <c r="AI38" s="25"/>
      <c r="AJ38" s="26"/>
      <c r="AK38" s="26"/>
    </row>
    <row r="39" spans="30:37" ht="12.75">
      <c r="AD39" s="7">
        <f t="shared" si="0"/>
        <v>601095</v>
      </c>
      <c r="AE39" s="2"/>
      <c r="AF39" s="2">
        <v>3</v>
      </c>
      <c r="AG39" s="26"/>
      <c r="AI39" s="25"/>
      <c r="AJ39" s="26"/>
      <c r="AK39" s="26"/>
    </row>
    <row r="40" spans="30:37" ht="12.75">
      <c r="AD40" s="7">
        <f t="shared" si="0"/>
        <v>597452</v>
      </c>
      <c r="AE40" s="2"/>
      <c r="AF40" s="2">
        <v>2</v>
      </c>
      <c r="AG40" s="26"/>
      <c r="AI40" s="25"/>
      <c r="AJ40" s="26"/>
      <c r="AK40" s="26"/>
    </row>
    <row r="41" spans="30:37" ht="12.75">
      <c r="AD41" s="7">
        <f t="shared" si="0"/>
        <v>593809</v>
      </c>
      <c r="AE41" s="2"/>
      <c r="AF41" s="2">
        <v>3</v>
      </c>
      <c r="AG41" s="26"/>
      <c r="AI41" s="25"/>
      <c r="AJ41" s="26"/>
      <c r="AK41" s="26"/>
    </row>
    <row r="42" spans="30:37" ht="12.75">
      <c r="AD42" s="7">
        <f t="shared" si="0"/>
        <v>590166</v>
      </c>
      <c r="AE42" s="2"/>
      <c r="AF42" s="2">
        <v>2</v>
      </c>
      <c r="AG42" s="26"/>
      <c r="AI42" s="25"/>
      <c r="AJ42" s="26"/>
      <c r="AK42" s="26"/>
    </row>
    <row r="43" spans="30:37" ht="12.75">
      <c r="AD43" s="7">
        <f t="shared" si="0"/>
        <v>586523</v>
      </c>
      <c r="AE43" s="2"/>
      <c r="AF43" s="2">
        <v>3</v>
      </c>
      <c r="AG43" s="26"/>
      <c r="AI43" s="30"/>
      <c r="AJ43" s="26"/>
      <c r="AK43" s="26"/>
    </row>
    <row r="44" spans="30:33" ht="12.75">
      <c r="AD44" s="7">
        <f t="shared" si="0"/>
        <v>582880</v>
      </c>
      <c r="AE44" s="2"/>
      <c r="AF44" s="2">
        <v>2</v>
      </c>
      <c r="AG44" s="26"/>
    </row>
    <row r="45" spans="30:33" ht="12.75">
      <c r="AD45" s="7">
        <f t="shared" si="0"/>
        <v>579237</v>
      </c>
      <c r="AE45" s="2"/>
      <c r="AF45" s="2">
        <v>3</v>
      </c>
      <c r="AG45" s="26"/>
    </row>
    <row r="46" spans="30:33" ht="12.75">
      <c r="AD46" s="7">
        <f t="shared" si="0"/>
        <v>575594</v>
      </c>
      <c r="AE46" s="2"/>
      <c r="AF46" s="2">
        <v>2</v>
      </c>
      <c r="AG46" s="26"/>
    </row>
    <row r="47" spans="30:33" ht="12.75">
      <c r="AD47" s="7">
        <f t="shared" si="0"/>
        <v>571951</v>
      </c>
      <c r="AE47" s="2"/>
      <c r="AF47" s="2">
        <v>3</v>
      </c>
      <c r="AG47" s="26"/>
    </row>
    <row r="48" spans="30:33" ht="12.75">
      <c r="AD48" s="7">
        <f t="shared" si="0"/>
        <v>568308</v>
      </c>
      <c r="AE48" s="2"/>
      <c r="AF48" s="2">
        <v>2</v>
      </c>
      <c r="AG48" s="26"/>
    </row>
    <row r="49" spans="30:33" ht="12.75">
      <c r="AD49" s="7">
        <f t="shared" si="0"/>
        <v>564665</v>
      </c>
      <c r="AE49" s="2"/>
      <c r="AF49" s="2">
        <v>3</v>
      </c>
      <c r="AG49" s="26"/>
    </row>
    <row r="50" spans="30:33" ht="12.75">
      <c r="AD50" s="7">
        <f t="shared" si="0"/>
        <v>561022</v>
      </c>
      <c r="AE50" s="2"/>
      <c r="AF50" s="2">
        <v>2</v>
      </c>
      <c r="AG50" s="26"/>
    </row>
    <row r="51" spans="30:33" ht="12.75">
      <c r="AD51" s="7">
        <f t="shared" si="0"/>
        <v>557379</v>
      </c>
      <c r="AE51" s="2"/>
      <c r="AF51" s="2">
        <v>3</v>
      </c>
      <c r="AG51" s="26"/>
    </row>
    <row r="52" spans="30:33" ht="12.75">
      <c r="AD52" s="7">
        <f t="shared" si="0"/>
        <v>553736</v>
      </c>
      <c r="AE52" s="2"/>
      <c r="AF52" s="2">
        <v>2</v>
      </c>
      <c r="AG52" s="26"/>
    </row>
    <row r="53" spans="30:33" ht="12.75">
      <c r="AD53" s="7">
        <f t="shared" si="0"/>
        <v>550093</v>
      </c>
      <c r="AE53" s="2"/>
      <c r="AF53" s="2">
        <v>3</v>
      </c>
      <c r="AG53" s="26"/>
    </row>
    <row r="54" spans="30:33" ht="12.75">
      <c r="AD54" s="7">
        <f t="shared" si="0"/>
        <v>546450</v>
      </c>
      <c r="AE54" s="2"/>
      <c r="AF54" s="2">
        <v>2</v>
      </c>
      <c r="AG54" s="26"/>
    </row>
    <row r="55" spans="30:33" ht="12.75">
      <c r="AD55" s="7">
        <f t="shared" si="0"/>
        <v>542807</v>
      </c>
      <c r="AE55" s="2"/>
      <c r="AF55" s="2">
        <v>3</v>
      </c>
      <c r="AG55" s="26"/>
    </row>
    <row r="56" spans="30:33" ht="12.75">
      <c r="AD56" s="7">
        <f t="shared" si="0"/>
        <v>539164</v>
      </c>
      <c r="AE56" s="2"/>
      <c r="AF56" s="2">
        <v>2</v>
      </c>
      <c r="AG56" s="26"/>
    </row>
    <row r="57" spans="30:33" ht="12.75">
      <c r="AD57" s="7">
        <f t="shared" si="0"/>
        <v>535521</v>
      </c>
      <c r="AE57" s="2"/>
      <c r="AF57" s="2">
        <v>3</v>
      </c>
      <c r="AG57" s="26"/>
    </row>
    <row r="58" spans="30:33" ht="12.75">
      <c r="AD58" s="7">
        <f t="shared" si="0"/>
        <v>531878</v>
      </c>
      <c r="AE58" s="2"/>
      <c r="AF58" s="2">
        <v>2</v>
      </c>
      <c r="AG58" s="26"/>
    </row>
    <row r="59" spans="30:33" ht="12.75">
      <c r="AD59" s="7">
        <f t="shared" si="0"/>
        <v>528235</v>
      </c>
      <c r="AE59" s="2"/>
      <c r="AF59" s="2">
        <v>3</v>
      </c>
      <c r="AG59" s="26"/>
    </row>
    <row r="60" spans="30:33" ht="12.75">
      <c r="AD60" s="7">
        <f t="shared" si="0"/>
        <v>524592</v>
      </c>
      <c r="AE60" s="2"/>
      <c r="AF60" s="2">
        <v>2</v>
      </c>
      <c r="AG60" s="26"/>
    </row>
    <row r="61" spans="30:33" ht="12.75">
      <c r="AD61" s="25"/>
      <c r="AE61" s="26"/>
      <c r="AF61" s="26"/>
      <c r="AG61" s="26"/>
    </row>
    <row r="62" spans="30:33" ht="12.75">
      <c r="AD62" s="25"/>
      <c r="AE62" s="26"/>
      <c r="AF62" s="26"/>
      <c r="AG62" s="26"/>
    </row>
    <row r="63" spans="30:33" ht="12.75">
      <c r="AD63" s="25"/>
      <c r="AE63" s="26"/>
      <c r="AF63" s="26"/>
      <c r="AG63" s="26"/>
    </row>
    <row r="64" spans="30:33" ht="12.75">
      <c r="AD64" s="25"/>
      <c r="AE64" s="26"/>
      <c r="AF64" s="26"/>
      <c r="AG64" s="26"/>
    </row>
    <row r="65" spans="30:33" ht="12.75">
      <c r="AD65" s="30"/>
      <c r="AE65" s="26"/>
      <c r="AF65" s="26"/>
      <c r="AG65" s="26"/>
    </row>
    <row r="66" spans="30:33" ht="12.75">
      <c r="AD66" s="25"/>
      <c r="AE66" s="26"/>
      <c r="AF66" s="26"/>
      <c r="AG66" s="26"/>
    </row>
    <row r="67" spans="30:33" ht="12.75">
      <c r="AD67" s="25"/>
      <c r="AE67" s="26"/>
      <c r="AF67" s="26"/>
      <c r="AG67" s="26"/>
    </row>
    <row r="68" spans="30:33" ht="12.75">
      <c r="AD68" s="25"/>
      <c r="AE68" s="26"/>
      <c r="AF68" s="26"/>
      <c r="AG68" s="26"/>
    </row>
    <row r="69" spans="30:33" ht="12.75">
      <c r="AD69" s="25"/>
      <c r="AE69" s="26"/>
      <c r="AF69" s="26"/>
      <c r="AG69" s="26"/>
    </row>
    <row r="70" spans="30:33" ht="12.75">
      <c r="AD70" s="25"/>
      <c r="AE70" s="26"/>
      <c r="AF70" s="26"/>
      <c r="AG70" s="26"/>
    </row>
    <row r="71" spans="30:33" ht="12.75">
      <c r="AD71" s="25"/>
      <c r="AE71" s="26"/>
      <c r="AF71" s="26"/>
      <c r="AG71" s="26"/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shuleninaea</cp:lastModifiedBy>
  <cp:lastPrinted>2010-07-01T08:04:48Z</cp:lastPrinted>
  <dcterms:created xsi:type="dcterms:W3CDTF">2007-05-13T11:33:19Z</dcterms:created>
  <dcterms:modified xsi:type="dcterms:W3CDTF">2010-07-01T09:57:36Z</dcterms:modified>
  <cp:category/>
  <cp:version/>
  <cp:contentType/>
  <cp:contentStatus/>
</cp:coreProperties>
</file>