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activeTab="0"/>
  </bookViews>
  <sheets>
    <sheet name="Приложение 2 185-фз" sheetId="1" r:id="rId1"/>
  </sheets>
  <definedNames>
    <definedName name="_xlnm.Print_Titles" localSheetId="0">'Приложение 2 185-фз'!$10:$10</definedName>
    <definedName name="_xlnm.Print_Area" localSheetId="0">'Приложение 2 185-фз'!$A$1:$Q$156</definedName>
  </definedNames>
  <calcPr fullCalcOnLoad="1"/>
</workbook>
</file>

<file path=xl/sharedStrings.xml><?xml version="1.0" encoding="utf-8"?>
<sst xmlns="http://schemas.openxmlformats.org/spreadsheetml/2006/main" count="172" uniqueCount="151">
  <si>
    <t>№ п\п</t>
  </si>
  <si>
    <t>ID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</si>
  <si>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</si>
  <si>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</si>
  <si>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</si>
  <si>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кровли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</si>
  <si>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</si>
  <si>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</si>
  <si>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</si>
  <si>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</si>
  <si>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кв.м.</t>
  </si>
  <si>
    <t>Итого по Московской области:</t>
  </si>
  <si>
    <t>г.Балашиха, мкр.Гагарина, д.16</t>
  </si>
  <si>
    <t>г.Балашиха, мкр.Гагарина, д.7</t>
  </si>
  <si>
    <t>г.Балашиха, мкр.Дзержинского, д.38</t>
  </si>
  <si>
    <t>г.Балашиха, мкр.Дзержинского, д.4</t>
  </si>
  <si>
    <t>г.Балашиха, мкр.Дзержинского, д.40</t>
  </si>
  <si>
    <t>г.Балашиха, мкр.Дзержинского, д.5</t>
  </si>
  <si>
    <t>г.Балашиха, мкр.Дзержинского, д.7</t>
  </si>
  <si>
    <t>г.Балашиха, мкр.Заря, ул.Советская, д.18</t>
  </si>
  <si>
    <t>г.Балашиха, мкр.ЦОВБ, д.4</t>
  </si>
  <si>
    <t>г.Балашиха, пр-кт.Ленина, д.30</t>
  </si>
  <si>
    <t>г.Балашиха, пр.Северный, д.9</t>
  </si>
  <si>
    <t>г.Балашиха, ул.Некрасова, д.10</t>
  </si>
  <si>
    <t>г.Балашиха, ул.Некрасова, д.5</t>
  </si>
  <si>
    <t>г.Балашиха, ул.Пионерская, д.1</t>
  </si>
  <si>
    <t>г.Балашиха, ул.Флерова, д.2/3</t>
  </si>
  <si>
    <t>г.Балашиха, ул.Фучика, д.7</t>
  </si>
  <si>
    <t>ИТОГО по муниципальному образованию:</t>
  </si>
  <si>
    <t>г.Долгопрудный, туп.Гранитный, д.11</t>
  </si>
  <si>
    <t>г.Долгопрудный, туп.Гранитный, д.9</t>
  </si>
  <si>
    <t>г.Долгопрудный, ул.Дирижабельная, д.10</t>
  </si>
  <si>
    <t>г.Долгопрудный, ул.Нагорная, д.8</t>
  </si>
  <si>
    <t>г.Долгопрудный, ул.Парковая, д.36</t>
  </si>
  <si>
    <t>г.Долгопрудный, ул.Театральная, д.8</t>
  </si>
  <si>
    <t>г.Долгопрудный, ш.Лихачевское, д.22</t>
  </si>
  <si>
    <t>Дмитровский р-н, г.п.Дмитров, ул.Загорская, д.32</t>
  </si>
  <si>
    <t>Дмитровский р-н, г.п.Дмитров, ул.Загорская, д.34</t>
  </si>
  <si>
    <t>Дмитровский р-н, г.п.Дмитров, ул.Загорская, д.36</t>
  </si>
  <si>
    <t>Дмитровский р-н, г.п.Дмитров, ул.Советская, д.1</t>
  </si>
  <si>
    <t>Клинский р-н, п.Выголь, ул.Ленина, д.4</t>
  </si>
  <si>
    <t>Клинский р-н, с.Воздвиженское, д.11</t>
  </si>
  <si>
    <t>Клинский р-н, с.Воздвиженское, д.13</t>
  </si>
  <si>
    <t>Клинский р-н, д.Малая Борщевка, д.37</t>
  </si>
  <si>
    <t>Клинский р-н, п.ПМК-8, д.8А</t>
  </si>
  <si>
    <t>Клинский р-н, п.Раздолье, д.33</t>
  </si>
  <si>
    <t>Клинский р-н, п.Шевляково, д.11</t>
  </si>
  <si>
    <t>Клинский р-н, п.Шевляково, д.16</t>
  </si>
  <si>
    <t>Клинский р-н, п.Шевляково, д.9</t>
  </si>
  <si>
    <t>Клинский р-н, д.Соголево, д.2А</t>
  </si>
  <si>
    <t>Клинский р-н, д.Соголево, д.3А</t>
  </si>
  <si>
    <t>Клинский р-н, д.Струбково, ул.Центральная, д.14</t>
  </si>
  <si>
    <t>Клинский р-н, д.Струбково, ул.Центральная, д.15</t>
  </si>
  <si>
    <t>Клинский р-н, д.Струбково, ул.Центральная, д.17</t>
  </si>
  <si>
    <t>Клинский р-н, д.Струбково, ул.Центральная, д.18</t>
  </si>
  <si>
    <t>Клинский р-н, д.Струбково, ул.Центральная, д.19</t>
  </si>
  <si>
    <t>Клинский р-н, д.Струбково, ул.Центральная, д.21</t>
  </si>
  <si>
    <t>Клинский р-н, п.Зубово, ул.Новая, д.24</t>
  </si>
  <si>
    <t>Клинский р-н, п.Зубово, ул.Школьная, д.17</t>
  </si>
  <si>
    <t>Клинский р-н, г.Клин,  пер.Северный, д.39-В</t>
  </si>
  <si>
    <t>Клинский р-н, г.Клин,  пр.Бородинский, д.24</t>
  </si>
  <si>
    <t>Клинский р-н, г.Клин,  пр.Пролетарский, д.12</t>
  </si>
  <si>
    <t>Клинский р-н, г.Клин,  пр.Пролетарский, д.14</t>
  </si>
  <si>
    <t>Клинский р-н, г.Клин,  пр.Пролетарский, д.18</t>
  </si>
  <si>
    <t>Клинский р-н, г.Клин,  ул.Дзержинского, д.7</t>
  </si>
  <si>
    <t>Клинский р-н, г.Клин,  ул.Дзержинского, д.9</t>
  </si>
  <si>
    <t>Клинский р-н, г.Клин,  ул.Загородная, д.23</t>
  </si>
  <si>
    <t>Клинский р-н, г.Клин,  ул.Клинская, д.4к3</t>
  </si>
  <si>
    <t>Клинский р-н, г.Клин,  ул.Менделеева, д.14</t>
  </si>
  <si>
    <t>Клинский р-н, г.Клин,  ул.Мира, д.24</t>
  </si>
  <si>
    <t>Клинский р-н, г.Клин,  ул.Мира, д.26</t>
  </si>
  <si>
    <t>Клинский р-н, г.Клин,  ул.Мира, д.28</t>
  </si>
  <si>
    <t>Клинский р-н, г.Клин,  ул.Мира, д.30</t>
  </si>
  <si>
    <t>Клинский р-н, г.Клин,  ул.Спортивная, д.13</t>
  </si>
  <si>
    <t>Клинский р-н, г.Клин, ул.Герцена, д.5</t>
  </si>
  <si>
    <t>Клинский р-н, г.Клин, ул.Карла Маркса, д.49</t>
  </si>
  <si>
    <t>Клинский р-н, г.Клин, ул.Карла Маркса, д.82</t>
  </si>
  <si>
    <t>Клинский р-н, г.Клин, ул.Крюкова, д.3</t>
  </si>
  <si>
    <t>Клинский р-н, г.Клин, ул.Мира, д.22</t>
  </si>
  <si>
    <t>Клинский р-н, г.Клин, ул.Миши Балакирева, д.3</t>
  </si>
  <si>
    <t>Клинский р-н, г.Клин, ул.Миши Балакирева, д.6/24</t>
  </si>
  <si>
    <t>Клинский р-н, г.Клин, ул.Центральная, д.50</t>
  </si>
  <si>
    <t>Клинский р-н, г.Клин, ул.Центральная, д.54</t>
  </si>
  <si>
    <t>Клинский р-н, г.Клин, ул.Центральная, д.56</t>
  </si>
  <si>
    <t>Клинский р-н, г.Клин, ул.Чайковского, д.69А</t>
  </si>
  <si>
    <t>Клинский р-н, г.Клин, ш.Ленинградское, д.44А</t>
  </si>
  <si>
    <t>Клинский р-н, п.Чайковского, д.13</t>
  </si>
  <si>
    <t>Клинский р-н, п.Чайковского, д.17</t>
  </si>
  <si>
    <t>Клинский р-н, п.Чайковского, д.18</t>
  </si>
  <si>
    <t>Клинский р-н, п.Чайковского, д.20</t>
  </si>
  <si>
    <t>Клинский р-н, п.Чайковского, д.23</t>
  </si>
  <si>
    <t>Клинский р-н, п.Чайковского, д.24</t>
  </si>
  <si>
    <t>Клинский р-н, д.Кузнецово, д.1</t>
  </si>
  <si>
    <t>Клинский р-н, д.Малеевка, ул.Центральная усадьба, д.8</t>
  </si>
  <si>
    <t>Клинский р-н, п.Нудоль, ул.Советская, д.40</t>
  </si>
  <si>
    <t>Клинский р-н, д.Елгозино, д.37</t>
  </si>
  <si>
    <t>Клинский р-н, с.Петровское, ул.Центральная, д.7</t>
  </si>
  <si>
    <t>Клинский р-н, с.Петровское, ул.Центральная, д.8</t>
  </si>
  <si>
    <t>Клинский р-н, р.п.Решетниково, пр.ОПМС-1, д.2</t>
  </si>
  <si>
    <t>Клинский р-н, р.п.Решетниково, пр.ОПМС-1, д.3</t>
  </si>
  <si>
    <t>Клинский р-н, р.п.Решетниково, пр.ОПМС-1, д.4</t>
  </si>
  <si>
    <t>Мытищинский р-н, г.Мытищи, ул.Калининградская, д.16</t>
  </si>
  <si>
    <t>Мытищинский р-н, г.п.Мытищи, ул.Воровского, д.3</t>
  </si>
  <si>
    <t>Мытищинский р-н, г.п.Мытищи, ул.Силикатная, д.39Д</t>
  </si>
  <si>
    <t>Мытищинский р-н, п.Вешки, д.3А</t>
  </si>
  <si>
    <t>Мытищинский р-н, п.Поведники, д.9</t>
  </si>
  <si>
    <t>Сергиево-Посадский р-н, г.п.Богородское, р.п.Богородское, д.1</t>
  </si>
  <si>
    <t>Сергиево-Посадский р-н, г.п.Богородское, р.п.Богородское, д.1/3</t>
  </si>
  <si>
    <t>Сергиево-Посадский р-н, г.п.Богородское, р.п.Богородское, д.15</t>
  </si>
  <si>
    <t>Сергиево-Посадский р-н, г.п.Богородское, р.п.Богородское, д.2</t>
  </si>
  <si>
    <t>Сергиево-Посадский р-н, г.п.Богородское, р.п.Богородское, д.3</t>
  </si>
  <si>
    <t>Сергиево-Посадский р-н, г.п.Богородское, р.п.Богородское, д.90а</t>
  </si>
  <si>
    <t xml:space="preserve">Городской округ Балашиха </t>
  </si>
  <si>
    <t xml:space="preserve">Городской округ Долгопрудный </t>
  </si>
  <si>
    <t>Клинский муниципальный район, сельское поселение Воздвиженское</t>
  </si>
  <si>
    <t>Клинский муниципальный район, сельское поселение Воронинское</t>
  </si>
  <si>
    <t>Клинский муниципальный район, сельское поселение Зубовское</t>
  </si>
  <si>
    <t>Клинский муниципальный район, сельское поселение Нудольское</t>
  </si>
  <si>
    <t>Клинский муниципальный район, сельское поселение Петровское</t>
  </si>
  <si>
    <t>Дмитровский муниципальный район, городское поселение Дмитров</t>
  </si>
  <si>
    <t>Клинский муниципальный район, городское поселение Клин</t>
  </si>
  <si>
    <t>Клинский муниципальный район, городское поселение Решетниково</t>
  </si>
  <si>
    <t>Мытищинский муниципальный район, городское поселение Мытищи</t>
  </si>
  <si>
    <t>Сергиево-Посадский муниципальный район, городское поселение Богородское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</si>
  <si>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</si>
  <si>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</si>
  <si>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</si>
  <si>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</si>
  <si>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</si>
  <si>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</si>
  <si>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</si>
  <si>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</si>
  <si>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г.о. - городской округ</t>
  </si>
  <si>
    <t>Год</t>
  </si>
  <si>
    <t>Стоимость капитального ремонта, ВСЕГО</t>
  </si>
  <si>
    <t>г.Долгопрудный, ш.Московское, д.43, корп.1</t>
  </si>
  <si>
    <t>Мытищинский р-н, г.п.Мытищи, пр-кт.Олимпийский, д.15, корп.18</t>
  </si>
  <si>
    <t>Мытищинский р-н, г.п.Мытищи, пр-кт.Олимпийский, д.19, корп.4</t>
  </si>
  <si>
    <t>Мытищинский р-н, г.п.Мытищи, пр-кт.Олимпийский, д.2, корп.1</t>
  </si>
  <si>
    <t>Мытищинский р-н, г.п.Мытищи, пр-кт.Олимпийский, д.26, корп.3</t>
  </si>
  <si>
    <t>Мытищинский р-н, г.п.Мытищи, пр-кт.Олимпийский, д.28, корп.1</t>
  </si>
  <si>
    <t>Мытищинский р-н, г.п.Мытищи, пр-кт.Олимпийский, д.36, корп.1</t>
  </si>
  <si>
    <t>Мытищинский р-н, г.п.Мытищи, пр-кт.Олимпийский, д.7, корп.1</t>
  </si>
  <si>
    <t>Мытищинский р-н, г.п.Мытищи, пр.Щелковский 2-й, д.5, корп.4</t>
  </si>
  <si>
    <t>Мытищинский р-н, г.п.Мытищи, ул.Силикатная, д.47, корп.3</t>
  </si>
  <si>
    <t>Год завершения последнего капитального ремонта</t>
  </si>
  <si>
    <t>«V. Реестр многоквартирных домов, подлежащих капитальному ремонту, c предоставлением финансовой поддержки 
за счет средств государственной корпорации - Фонд  содействия реформированию жилищно-коммунального хозяйства, по видам ремонта на 2014-2015 годы</t>
  </si>
  <si>
    <t>Адрес МКД*</t>
  </si>
  <si>
    <t xml:space="preserve">Приложение  5
к постановлению 
Правительства Московской области
от_____________№______________
</t>
  </si>
  <si>
    <t>Виды, установленные Законом Московской области**</t>
  </si>
  <si>
    <t>**-Закон Московской области от 01.07.2013 N 66/2013-ОЗ "Об организации проведения капитального ремонта общего имущества в многоквартирных домах, расположенных на территории Московской области"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</si>
</sst>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Fill="0" applyProtection="0">
      <alignment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ill="1" applyAlignment="1" applyProtection="1">
      <alignment/>
      <protection/>
    </xf>
    <xf numFmtId="4" fontId="1" fillId="33" borderId="0" xfId="0" applyNumberFormat="1" applyFont="1" applyFill="1" applyAlignment="1" applyProtection="1">
      <alignment horizontal="center" vertical="center" wrapText="1"/>
      <protection/>
    </xf>
    <xf numFmtId="3" fontId="1" fillId="33" borderId="0" xfId="0" applyNumberFormat="1" applyFont="1" applyFill="1" applyAlignment="1" applyProtection="1">
      <alignment horizontal="center" vertical="center" wrapText="1"/>
      <protection/>
    </xf>
    <xf numFmtId="4" fontId="1" fillId="33" borderId="0" xfId="0" applyNumberFormat="1" applyFont="1" applyFill="1" applyAlignment="1" applyProtection="1">
      <alignment horizontal="left" vertical="center" wrapText="1"/>
      <protection/>
    </xf>
    <xf numFmtId="1" fontId="1" fillId="33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4" fontId="1" fillId="33" borderId="0" xfId="0" applyNumberFormat="1" applyFont="1" applyFill="1" applyAlignment="1" applyProtection="1">
      <alignment horizontal="center" vertical="center" wrapText="1"/>
      <protection/>
    </xf>
    <xf numFmtId="3" fontId="1" fillId="0" borderId="0" xfId="50" applyNumberFormat="1" applyFont="1" applyFill="1" applyAlignment="1" applyProtection="1">
      <alignment horizontal="left" vertical="center" wrapText="1"/>
      <protection/>
    </xf>
    <xf numFmtId="4" fontId="1" fillId="33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1" fontId="1" fillId="33" borderId="0" xfId="0" applyNumberFormat="1" applyFont="1" applyFill="1" applyAlignment="1" applyProtection="1">
      <alignment horizontal="center" vertical="center"/>
      <protection/>
    </xf>
    <xf numFmtId="4" fontId="1" fillId="0" borderId="0" xfId="50" applyNumberFormat="1" applyFont="1" applyFill="1" applyAlignment="1" applyProtection="1">
      <alignment horizontal="center" vertical="center" wrapText="1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" fontId="1" fillId="34" borderId="0" xfId="0" applyNumberFormat="1" applyFont="1" applyFill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 horizontal="center" vertical="center" wrapText="1"/>
      <protection/>
    </xf>
    <xf numFmtId="4" fontId="1" fillId="33" borderId="0" xfId="0" applyNumberFormat="1" applyFont="1" applyFill="1" applyAlignment="1" applyProtection="1">
      <alignment horizontal="left" vertical="center" wrapText="1"/>
      <protection/>
    </xf>
    <xf numFmtId="1" fontId="1" fillId="33" borderId="0" xfId="0" applyNumberFormat="1" applyFont="1" applyFill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vertical="center" wrapText="1"/>
    </xf>
    <xf numFmtId="3" fontId="1" fillId="34" borderId="0" xfId="0" applyNumberFormat="1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left" vertical="center"/>
      <protection/>
    </xf>
    <xf numFmtId="1" fontId="5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 shrinkToFi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vertical="center" wrapText="1" shrinkToFit="1"/>
      <protection/>
    </xf>
    <xf numFmtId="4" fontId="1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4" fontId="7" fillId="34" borderId="10" xfId="0" applyNumberFormat="1" applyFont="1" applyFill="1" applyBorder="1" applyAlignment="1" applyProtection="1">
      <alignment horizontal="center" vertical="center"/>
      <protection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left" vertical="center"/>
      <protection/>
    </xf>
    <xf numFmtId="4" fontId="7" fillId="34" borderId="10" xfId="0" applyNumberFormat="1" applyFont="1" applyFill="1" applyBorder="1" applyAlignment="1" applyProtection="1">
      <alignment horizontal="left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 shrinkToFit="1"/>
      <protection/>
    </xf>
    <xf numFmtId="4" fontId="1" fillId="33" borderId="1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left" vertical="center"/>
      <protection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5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41" fillId="0" borderId="0" xfId="0" applyFont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wrapText="1"/>
      <protection/>
    </xf>
    <xf numFmtId="4" fontId="2" fillId="33" borderId="0" xfId="0" applyNumberFormat="1" applyFont="1" applyFill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7"/>
  <sheetViews>
    <sheetView showZeros="0" tabSelected="1" zoomScale="85" zoomScaleNormal="85" zoomScaleSheetLayoutView="85" zoomScalePageLayoutView="59" workbookViewId="0" topLeftCell="B1">
      <selection activeCell="B10" sqref="A10:IV10"/>
    </sheetView>
  </sheetViews>
  <sheetFormatPr defaultColWidth="9.140625" defaultRowHeight="12.75" customHeight="1"/>
  <cols>
    <col min="1" max="1" width="5.140625" style="2" customWidth="1"/>
    <col min="2" max="2" width="9.7109375" style="2" customWidth="1"/>
    <col min="3" max="3" width="62.28125" style="2" customWidth="1"/>
    <col min="4" max="4" width="15.57421875" style="3" customWidth="1"/>
    <col min="5" max="5" width="17.57421875" style="4" customWidth="1"/>
    <col min="6" max="6" width="20.57421875" style="6" customWidth="1"/>
    <col min="7" max="7" width="21.8515625" style="1" customWidth="1"/>
    <col min="8" max="8" width="18.57421875" style="1" customWidth="1"/>
    <col min="9" max="9" width="9.28125" style="1" customWidth="1"/>
    <col min="10" max="10" width="18.00390625" style="1" customWidth="1"/>
    <col min="11" max="11" width="16.57421875" style="1" customWidth="1"/>
    <col min="12" max="12" width="16.7109375" style="1" customWidth="1"/>
    <col min="13" max="13" width="12.140625" style="1" customWidth="1"/>
    <col min="14" max="14" width="14.00390625" style="1" customWidth="1"/>
    <col min="15" max="15" width="20.00390625" style="1" customWidth="1"/>
    <col min="16" max="16" width="15.421875" style="1" customWidth="1"/>
    <col min="17" max="17" width="9.28125" style="1" customWidth="1"/>
  </cols>
  <sheetData>
    <row r="1" spans="1:17" ht="41.25" customHeight="1">
      <c r="A1" s="21"/>
      <c r="B1" s="21"/>
      <c r="C1" s="21"/>
      <c r="D1" s="22"/>
      <c r="E1" s="23"/>
      <c r="G1" s="6"/>
      <c r="H1" s="6"/>
      <c r="I1" s="6"/>
      <c r="J1" s="6"/>
      <c r="K1" s="6"/>
      <c r="L1" s="6"/>
      <c r="M1" s="6"/>
      <c r="N1" s="81" t="s">
        <v>148</v>
      </c>
      <c r="O1" s="81"/>
      <c r="P1" s="81"/>
      <c r="Q1" s="81"/>
    </row>
    <row r="2" spans="1:17" ht="54" customHeight="1">
      <c r="A2" s="21"/>
      <c r="B2" s="21"/>
      <c r="C2" s="21"/>
      <c r="D2" s="22"/>
      <c r="E2" s="23"/>
      <c r="G2" s="6"/>
      <c r="H2" s="6"/>
      <c r="I2" s="6"/>
      <c r="J2" s="6"/>
      <c r="K2" s="6"/>
      <c r="L2" s="6"/>
      <c r="M2" s="6"/>
      <c r="N2" s="81"/>
      <c r="O2" s="81"/>
      <c r="P2" s="81"/>
      <c r="Q2" s="81"/>
    </row>
    <row r="3" spans="1:17" ht="31.5" customHeight="1">
      <c r="A3" s="21"/>
      <c r="B3" s="21"/>
      <c r="C3" s="21"/>
      <c r="D3" s="22"/>
      <c r="E3" s="23"/>
      <c r="G3" s="6"/>
      <c r="H3" s="6"/>
      <c r="I3" s="6"/>
      <c r="J3" s="6"/>
      <c r="K3" s="6"/>
      <c r="L3" s="6"/>
      <c r="M3" s="6"/>
      <c r="N3" s="81"/>
      <c r="O3" s="81"/>
      <c r="P3" s="81"/>
      <c r="Q3" s="81"/>
    </row>
    <row r="4" spans="1:17" ht="31.5" customHeight="1">
      <c r="A4" s="21"/>
      <c r="B4" s="21"/>
      <c r="C4" s="21"/>
      <c r="D4" s="22"/>
      <c r="E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6.75" customHeight="1">
      <c r="A5" s="82" t="s">
        <v>146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57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51" customHeight="1">
      <c r="A7" s="80" t="s">
        <v>0</v>
      </c>
      <c r="B7" s="80" t="s">
        <v>1</v>
      </c>
      <c r="C7" s="83" t="s">
        <v>147</v>
      </c>
      <c r="D7" s="83" t="s">
        <v>145</v>
      </c>
      <c r="E7" s="83"/>
      <c r="F7" s="83" t="s">
        <v>134</v>
      </c>
      <c r="G7" s="83" t="s">
        <v>149</v>
      </c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02" customHeight="1">
      <c r="A8" s="80"/>
      <c r="B8" s="86"/>
      <c r="C8" s="83"/>
      <c r="D8" s="87" t="s">
        <v>133</v>
      </c>
      <c r="E8" s="83" t="s">
        <v>2</v>
      </c>
      <c r="F8" s="83"/>
      <c r="G8" s="30" t="s">
        <v>3</v>
      </c>
      <c r="H8" s="83" t="s">
        <v>4</v>
      </c>
      <c r="I8" s="83"/>
      <c r="J8" s="83" t="s">
        <v>5</v>
      </c>
      <c r="K8" s="83"/>
      <c r="L8" s="83" t="s">
        <v>6</v>
      </c>
      <c r="M8" s="83"/>
      <c r="N8" s="83" t="s">
        <v>7</v>
      </c>
      <c r="O8" s="83"/>
      <c r="P8" s="83" t="s">
        <v>8</v>
      </c>
      <c r="Q8" s="83"/>
    </row>
    <row r="9" spans="1:17" ht="36.75" customHeight="1">
      <c r="A9" s="80"/>
      <c r="B9" s="86"/>
      <c r="C9" s="83"/>
      <c r="D9" s="87"/>
      <c r="E9" s="83"/>
      <c r="F9" s="30" t="s">
        <v>9</v>
      </c>
      <c r="G9" s="30" t="s">
        <v>9</v>
      </c>
      <c r="H9" s="30" t="s">
        <v>10</v>
      </c>
      <c r="I9" s="30" t="s">
        <v>9</v>
      </c>
      <c r="J9" s="30" t="s">
        <v>10</v>
      </c>
      <c r="K9" s="30" t="s">
        <v>9</v>
      </c>
      <c r="L9" s="30" t="s">
        <v>10</v>
      </c>
      <c r="M9" s="30" t="s">
        <v>9</v>
      </c>
      <c r="N9" s="30" t="s">
        <v>10</v>
      </c>
      <c r="O9" s="30" t="s">
        <v>9</v>
      </c>
      <c r="P9" s="30" t="s">
        <v>10</v>
      </c>
      <c r="Q9" s="30" t="s">
        <v>9</v>
      </c>
    </row>
    <row r="10" spans="1:17" ht="12.7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31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</row>
    <row r="11" spans="1:17" s="5" customFormat="1" ht="20.25" customHeight="1">
      <c r="A11" s="84" t="s">
        <v>11</v>
      </c>
      <c r="B11" s="84"/>
      <c r="C11" s="85"/>
      <c r="D11" s="85"/>
      <c r="E11" s="85"/>
      <c r="F11" s="24">
        <f>F29+F39+F45+F50+F58+F70+F105+F110+F115+F120+F136+F144</f>
        <v>280515286.03</v>
      </c>
      <c r="G11" s="24">
        <f>G29+G39+G45+G50+G58+G70+G105+G110+G115+G120+G136+G144</f>
        <v>79888758.25</v>
      </c>
      <c r="H11" s="24"/>
      <c r="I11" s="24"/>
      <c r="J11" s="32">
        <f>J29+J39+J50+J58+J70+J105+J110+J115+J120</f>
        <v>61308.83</v>
      </c>
      <c r="K11" s="24">
        <f>K29+K39+K45+K50+K58+K70+K105+K110+K115+K120+K136+K144</f>
        <v>67805411.42000002</v>
      </c>
      <c r="L11" s="24"/>
      <c r="M11" s="24"/>
      <c r="N11" s="32">
        <f>N29+N39+N45+N105+N136</f>
        <v>50692.61</v>
      </c>
      <c r="O11" s="32">
        <f>O29+O39+O45+O105+O136</f>
        <v>132821116.36</v>
      </c>
      <c r="P11" s="33"/>
      <c r="Q11" s="24"/>
    </row>
    <row r="12" spans="1:17" ht="15">
      <c r="A12" s="34" t="s">
        <v>112</v>
      </c>
      <c r="B12" s="34"/>
      <c r="C12" s="34"/>
      <c r="D12" s="35"/>
      <c r="E12" s="36"/>
      <c r="F12" s="3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18" customFormat="1" ht="12.75" customHeight="1">
      <c r="A13" s="37">
        <v>1</v>
      </c>
      <c r="B13" s="37">
        <v>106505</v>
      </c>
      <c r="C13" s="38" t="s">
        <v>12</v>
      </c>
      <c r="D13" s="39"/>
      <c r="E13" s="37"/>
      <c r="F13" s="40">
        <f>G13+K13+O13</f>
        <v>7263421.37</v>
      </c>
      <c r="G13" s="40">
        <v>3969549.7399999998</v>
      </c>
      <c r="H13" s="40"/>
      <c r="I13" s="40"/>
      <c r="J13" s="40">
        <v>1960</v>
      </c>
      <c r="K13" s="40">
        <v>3293871.6300000004</v>
      </c>
      <c r="L13" s="40"/>
      <c r="M13" s="40"/>
      <c r="N13" s="40"/>
      <c r="O13" s="40"/>
      <c r="P13" s="41"/>
      <c r="Q13" s="41"/>
    </row>
    <row r="14" spans="1:17" s="18" customFormat="1" ht="12.75">
      <c r="A14" s="37">
        <v>2</v>
      </c>
      <c r="B14" s="37">
        <v>48863</v>
      </c>
      <c r="C14" s="38" t="s">
        <v>13</v>
      </c>
      <c r="D14" s="39"/>
      <c r="E14" s="37"/>
      <c r="F14" s="40">
        <f>G14+K14+O14</f>
        <v>4976602.71</v>
      </c>
      <c r="G14" s="40">
        <f>1857835.34+973386.84</f>
        <v>2831222.18</v>
      </c>
      <c r="H14" s="40"/>
      <c r="I14" s="40"/>
      <c r="J14" s="40">
        <v>1153.5</v>
      </c>
      <c r="K14" s="40">
        <v>2145380.53</v>
      </c>
      <c r="L14" s="40"/>
      <c r="M14" s="40"/>
      <c r="N14" s="40"/>
      <c r="O14" s="40"/>
      <c r="P14" s="41"/>
      <c r="Q14" s="41"/>
    </row>
    <row r="15" spans="1:17" ht="12.75" customHeight="1">
      <c r="A15" s="37">
        <v>3</v>
      </c>
      <c r="B15" s="37">
        <v>48897</v>
      </c>
      <c r="C15" s="38" t="s">
        <v>14</v>
      </c>
      <c r="D15" s="39"/>
      <c r="E15" s="37"/>
      <c r="F15" s="40">
        <f aca="true" t="shared" si="0" ref="F15:F28">G15+K15+O15</f>
        <v>800100.73</v>
      </c>
      <c r="G15" s="40"/>
      <c r="H15" s="40"/>
      <c r="I15" s="40"/>
      <c r="J15" s="40">
        <v>544.8</v>
      </c>
      <c r="K15" s="40">
        <v>800100.73</v>
      </c>
      <c r="L15" s="40"/>
      <c r="M15" s="40"/>
      <c r="N15" s="40"/>
      <c r="O15" s="40"/>
      <c r="P15" s="41"/>
      <c r="Q15" s="41"/>
    </row>
    <row r="16" spans="1:17" ht="12.75" customHeight="1">
      <c r="A16" s="37">
        <v>4</v>
      </c>
      <c r="B16" s="37">
        <v>48899</v>
      </c>
      <c r="C16" s="38" t="s">
        <v>15</v>
      </c>
      <c r="D16" s="39"/>
      <c r="E16" s="37"/>
      <c r="F16" s="40">
        <f t="shared" si="0"/>
        <v>1833838.53</v>
      </c>
      <c r="G16" s="40"/>
      <c r="H16" s="40"/>
      <c r="I16" s="40"/>
      <c r="J16" s="40">
        <v>798</v>
      </c>
      <c r="K16" s="40">
        <v>1833838.53</v>
      </c>
      <c r="L16" s="40"/>
      <c r="M16" s="40"/>
      <c r="N16" s="40"/>
      <c r="O16" s="40"/>
      <c r="P16" s="41"/>
      <c r="Q16" s="41"/>
    </row>
    <row r="17" spans="1:17" ht="12.75" customHeight="1">
      <c r="A17" s="37">
        <v>5</v>
      </c>
      <c r="B17" s="37">
        <v>48900</v>
      </c>
      <c r="C17" s="38" t="s">
        <v>16</v>
      </c>
      <c r="D17" s="39"/>
      <c r="E17" s="37"/>
      <c r="F17" s="40">
        <f t="shared" si="0"/>
        <v>915808.79</v>
      </c>
      <c r="G17" s="40"/>
      <c r="H17" s="40"/>
      <c r="I17" s="40"/>
      <c r="J17" s="40">
        <v>544.8</v>
      </c>
      <c r="K17" s="40">
        <v>915808.79</v>
      </c>
      <c r="L17" s="40"/>
      <c r="M17" s="40"/>
      <c r="N17" s="40"/>
      <c r="O17" s="40"/>
      <c r="P17" s="41"/>
      <c r="Q17" s="41"/>
    </row>
    <row r="18" spans="1:17" ht="12.75" customHeight="1">
      <c r="A18" s="37">
        <v>6</v>
      </c>
      <c r="B18" s="37">
        <v>48904</v>
      </c>
      <c r="C18" s="38" t="s">
        <v>17</v>
      </c>
      <c r="D18" s="39"/>
      <c r="E18" s="37"/>
      <c r="F18" s="40">
        <f t="shared" si="0"/>
        <v>1094303.07</v>
      </c>
      <c r="G18" s="40"/>
      <c r="H18" s="40"/>
      <c r="I18" s="40"/>
      <c r="J18" s="40">
        <v>1050</v>
      </c>
      <c r="K18" s="40">
        <v>1094303.07</v>
      </c>
      <c r="L18" s="40"/>
      <c r="M18" s="40"/>
      <c r="N18" s="40"/>
      <c r="O18" s="40"/>
      <c r="P18" s="41"/>
      <c r="Q18" s="41"/>
    </row>
    <row r="19" spans="1:17" ht="12.75" customHeight="1">
      <c r="A19" s="37">
        <v>7</v>
      </c>
      <c r="B19" s="37">
        <v>48905</v>
      </c>
      <c r="C19" s="38" t="s">
        <v>18</v>
      </c>
      <c r="D19" s="39"/>
      <c r="E19" s="37"/>
      <c r="F19" s="40">
        <f t="shared" si="0"/>
        <v>973544.65</v>
      </c>
      <c r="G19" s="40"/>
      <c r="H19" s="40"/>
      <c r="I19" s="40"/>
      <c r="J19" s="40">
        <v>978.5</v>
      </c>
      <c r="K19" s="40">
        <v>973544.65</v>
      </c>
      <c r="L19" s="40"/>
      <c r="M19" s="40"/>
      <c r="N19" s="40"/>
      <c r="O19" s="40"/>
      <c r="P19" s="41"/>
      <c r="Q19" s="41"/>
    </row>
    <row r="20" spans="1:17" ht="12.75" customHeight="1">
      <c r="A20" s="37">
        <v>8</v>
      </c>
      <c r="B20" s="37">
        <v>106671</v>
      </c>
      <c r="C20" s="38" t="s">
        <v>19</v>
      </c>
      <c r="D20" s="39"/>
      <c r="E20" s="37"/>
      <c r="F20" s="40">
        <f t="shared" si="0"/>
        <v>9591633.51</v>
      </c>
      <c r="G20" s="40">
        <v>5374339.77</v>
      </c>
      <c r="H20" s="40"/>
      <c r="I20" s="40"/>
      <c r="J20" s="40">
        <v>924.3</v>
      </c>
      <c r="K20" s="40">
        <v>1553748.29</v>
      </c>
      <c r="L20" s="40"/>
      <c r="M20" s="40"/>
      <c r="N20" s="40">
        <v>3856.7</v>
      </c>
      <c r="O20" s="40">
        <f>2621599.86+41945.59</f>
        <v>2663545.4499999997</v>
      </c>
      <c r="P20" s="41"/>
      <c r="Q20" s="41"/>
    </row>
    <row r="21" spans="1:17" ht="12.75" customHeight="1">
      <c r="A21" s="37">
        <v>9</v>
      </c>
      <c r="B21" s="37">
        <v>48804</v>
      </c>
      <c r="C21" s="38" t="s">
        <v>20</v>
      </c>
      <c r="D21" s="39"/>
      <c r="E21" s="37"/>
      <c r="F21" s="40">
        <f t="shared" si="0"/>
        <v>2176746.89</v>
      </c>
      <c r="G21" s="40"/>
      <c r="H21" s="40"/>
      <c r="I21" s="40"/>
      <c r="J21" s="40">
        <v>690.9</v>
      </c>
      <c r="K21" s="40">
        <v>1203989.21</v>
      </c>
      <c r="L21" s="40"/>
      <c r="M21" s="40"/>
      <c r="N21" s="40">
        <v>1089</v>
      </c>
      <c r="O21" s="40">
        <v>972757.68</v>
      </c>
      <c r="P21" s="41"/>
      <c r="Q21" s="41"/>
    </row>
    <row r="22" spans="1:17" s="19" customFormat="1" ht="12.75" customHeight="1">
      <c r="A22" s="42">
        <v>10</v>
      </c>
      <c r="B22" s="42">
        <v>48963</v>
      </c>
      <c r="C22" s="43" t="s">
        <v>21</v>
      </c>
      <c r="D22" s="44"/>
      <c r="E22" s="42"/>
      <c r="F22" s="45">
        <v>2622492.66</v>
      </c>
      <c r="G22" s="45">
        <v>2622492.66</v>
      </c>
      <c r="H22" s="46"/>
      <c r="I22" s="46"/>
      <c r="J22" s="46"/>
      <c r="K22" s="46"/>
      <c r="L22" s="46"/>
      <c r="M22" s="46"/>
      <c r="N22" s="46"/>
      <c r="O22" s="46"/>
      <c r="P22" s="47"/>
      <c r="Q22" s="47"/>
    </row>
    <row r="23" spans="1:17" s="19" customFormat="1" ht="12.75" customHeight="1">
      <c r="A23" s="42">
        <v>11</v>
      </c>
      <c r="B23" s="42">
        <v>49002</v>
      </c>
      <c r="C23" s="43" t="s">
        <v>22</v>
      </c>
      <c r="D23" s="44"/>
      <c r="E23" s="42"/>
      <c r="F23" s="46">
        <f t="shared" si="0"/>
        <v>3366286.87</v>
      </c>
      <c r="G23" s="46">
        <f>3057907.58-1140779.51</f>
        <v>1917128.07</v>
      </c>
      <c r="H23" s="46"/>
      <c r="I23" s="46"/>
      <c r="J23" s="46">
        <v>905.4</v>
      </c>
      <c r="K23" s="46">
        <v>1449158.8</v>
      </c>
      <c r="L23" s="46"/>
      <c r="M23" s="46"/>
      <c r="N23" s="46"/>
      <c r="O23" s="46"/>
      <c r="P23" s="47"/>
      <c r="Q23" s="47"/>
    </row>
    <row r="24" spans="1:17" s="19" customFormat="1" ht="12.75" customHeight="1">
      <c r="A24" s="42">
        <v>12</v>
      </c>
      <c r="B24" s="42">
        <v>48921</v>
      </c>
      <c r="C24" s="43" t="s">
        <v>23</v>
      </c>
      <c r="D24" s="44"/>
      <c r="E24" s="42"/>
      <c r="F24" s="46">
        <f t="shared" si="0"/>
        <v>6167378.52</v>
      </c>
      <c r="G24" s="46"/>
      <c r="H24" s="46"/>
      <c r="I24" s="46"/>
      <c r="J24" s="46">
        <v>1696.6</v>
      </c>
      <c r="K24" s="46">
        <v>6167378.52</v>
      </c>
      <c r="L24" s="46"/>
      <c r="M24" s="46"/>
      <c r="N24" s="46"/>
      <c r="O24" s="46"/>
      <c r="P24" s="47"/>
      <c r="Q24" s="47"/>
    </row>
    <row r="25" spans="1:17" s="19" customFormat="1" ht="12.75" customHeight="1">
      <c r="A25" s="42">
        <v>13</v>
      </c>
      <c r="B25" s="42">
        <v>49398</v>
      </c>
      <c r="C25" s="43" t="s">
        <v>24</v>
      </c>
      <c r="D25" s="44"/>
      <c r="E25" s="42"/>
      <c r="F25" s="46">
        <f t="shared" si="0"/>
        <v>2624572.3699999996</v>
      </c>
      <c r="G25" s="46">
        <v>2624572.3699999996</v>
      </c>
      <c r="H25" s="46"/>
      <c r="I25" s="46"/>
      <c r="J25" s="46"/>
      <c r="K25" s="46"/>
      <c r="L25" s="46"/>
      <c r="M25" s="46"/>
      <c r="N25" s="46"/>
      <c r="O25" s="46"/>
      <c r="P25" s="47"/>
      <c r="Q25" s="47"/>
    </row>
    <row r="26" spans="1:17" s="19" customFormat="1" ht="12.75" customHeight="1">
      <c r="A26" s="42">
        <v>14</v>
      </c>
      <c r="B26" s="42">
        <v>106506</v>
      </c>
      <c r="C26" s="43" t="s">
        <v>25</v>
      </c>
      <c r="D26" s="44"/>
      <c r="E26" s="42"/>
      <c r="F26" s="46">
        <f t="shared" si="0"/>
        <v>16430436.289999997</v>
      </c>
      <c r="G26" s="46">
        <v>10263057.769999998</v>
      </c>
      <c r="H26" s="46"/>
      <c r="I26" s="46"/>
      <c r="J26" s="46">
        <v>1696.6</v>
      </c>
      <c r="K26" s="46">
        <v>6167378.52</v>
      </c>
      <c r="L26" s="46"/>
      <c r="M26" s="46"/>
      <c r="N26" s="46"/>
      <c r="O26" s="46"/>
      <c r="P26" s="47"/>
      <c r="Q26" s="47"/>
    </row>
    <row r="27" spans="1:17" s="19" customFormat="1" ht="12.75" customHeight="1">
      <c r="A27" s="42">
        <v>15</v>
      </c>
      <c r="B27" s="42">
        <v>104919</v>
      </c>
      <c r="C27" s="43" t="s">
        <v>26</v>
      </c>
      <c r="D27" s="44"/>
      <c r="E27" s="42"/>
      <c r="F27" s="46">
        <f t="shared" si="0"/>
        <v>4395807.88</v>
      </c>
      <c r="G27" s="46"/>
      <c r="H27" s="46"/>
      <c r="I27" s="46"/>
      <c r="J27" s="46"/>
      <c r="K27" s="46"/>
      <c r="L27" s="46"/>
      <c r="M27" s="46"/>
      <c r="N27" s="46">
        <v>2668.7</v>
      </c>
      <c r="O27" s="46">
        <v>4395807.88</v>
      </c>
      <c r="P27" s="47"/>
      <c r="Q27" s="47"/>
    </row>
    <row r="28" spans="1:17" s="19" customFormat="1" ht="12.75" customHeight="1">
      <c r="A28" s="42">
        <v>16</v>
      </c>
      <c r="B28" s="42">
        <v>49755</v>
      </c>
      <c r="C28" s="43" t="s">
        <v>27</v>
      </c>
      <c r="D28" s="44"/>
      <c r="E28" s="42"/>
      <c r="F28" s="46">
        <f t="shared" si="0"/>
        <v>913162.62</v>
      </c>
      <c r="G28" s="46"/>
      <c r="H28" s="46"/>
      <c r="I28" s="46"/>
      <c r="J28" s="46">
        <v>682.4</v>
      </c>
      <c r="K28" s="46">
        <v>913162.62</v>
      </c>
      <c r="L28" s="46"/>
      <c r="M28" s="46"/>
      <c r="N28" s="46"/>
      <c r="O28" s="46"/>
      <c r="P28" s="47"/>
      <c r="Q28" s="47"/>
    </row>
    <row r="29" spans="1:17" s="19" customFormat="1" ht="15">
      <c r="A29" s="48" t="s">
        <v>28</v>
      </c>
      <c r="B29" s="48"/>
      <c r="C29" s="49"/>
      <c r="D29" s="44"/>
      <c r="E29" s="42"/>
      <c r="F29" s="50">
        <f>SUM(F13:F28)</f>
        <v>66146137.45999999</v>
      </c>
      <c r="G29" s="51">
        <f>SUM(G13:G28)</f>
        <v>29602362.559999995</v>
      </c>
      <c r="H29" s="51"/>
      <c r="I29" s="51"/>
      <c r="J29" s="51">
        <f>SUM(J13:J28)</f>
        <v>13625.800000000001</v>
      </c>
      <c r="K29" s="51">
        <f>SUM(K13:K28)</f>
        <v>28511663.890000004</v>
      </c>
      <c r="L29" s="51"/>
      <c r="M29" s="51"/>
      <c r="N29" s="51">
        <f>SUM(N13:N28)</f>
        <v>7614.4</v>
      </c>
      <c r="O29" s="51">
        <f>SUM(O13:O28)</f>
        <v>8032111.01</v>
      </c>
      <c r="P29" s="52"/>
      <c r="Q29" s="52"/>
    </row>
    <row r="30" spans="1:17" s="19" customFormat="1" ht="20.25" customHeight="1">
      <c r="A30" s="53" t="s">
        <v>113</v>
      </c>
      <c r="B30" s="53"/>
      <c r="C30" s="53"/>
      <c r="D30" s="44"/>
      <c r="E30" s="42"/>
      <c r="F30" s="54"/>
      <c r="G30" s="50"/>
      <c r="H30" s="50"/>
      <c r="I30" s="50"/>
      <c r="J30" s="50"/>
      <c r="K30" s="50"/>
      <c r="L30" s="50"/>
      <c r="M30" s="50"/>
      <c r="N30" s="50"/>
      <c r="O30" s="50"/>
      <c r="P30" s="55"/>
      <c r="Q30" s="55"/>
    </row>
    <row r="31" spans="1:17" s="19" customFormat="1" ht="12.75" customHeight="1">
      <c r="A31" s="42">
        <v>17</v>
      </c>
      <c r="B31" s="42">
        <v>50341</v>
      </c>
      <c r="C31" s="43" t="s">
        <v>29</v>
      </c>
      <c r="D31" s="44"/>
      <c r="E31" s="42"/>
      <c r="F31" s="46">
        <f>G31+K31+O31</f>
        <v>9550156.94</v>
      </c>
      <c r="G31" s="46"/>
      <c r="H31" s="46"/>
      <c r="I31" s="46"/>
      <c r="J31" s="46">
        <v>750.5</v>
      </c>
      <c r="K31" s="46">
        <v>2184253.4</v>
      </c>
      <c r="L31" s="46"/>
      <c r="M31" s="46"/>
      <c r="N31" s="46">
        <v>2409.9</v>
      </c>
      <c r="O31" s="46">
        <v>7365903.54</v>
      </c>
      <c r="P31" s="47"/>
      <c r="Q31" s="47"/>
    </row>
    <row r="32" spans="1:17" s="19" customFormat="1" ht="12.75" customHeight="1">
      <c r="A32" s="42">
        <v>18</v>
      </c>
      <c r="B32" s="42">
        <v>50344</v>
      </c>
      <c r="C32" s="43" t="s">
        <v>30</v>
      </c>
      <c r="D32" s="44"/>
      <c r="E32" s="42"/>
      <c r="F32" s="46">
        <f aca="true" t="shared" si="1" ref="F32:F38">G32+K32+O32</f>
        <v>8967782.34</v>
      </c>
      <c r="G32" s="46"/>
      <c r="H32" s="46"/>
      <c r="I32" s="46"/>
      <c r="J32" s="46">
        <v>760.25</v>
      </c>
      <c r="K32" s="46">
        <v>1277980.25</v>
      </c>
      <c r="L32" s="46"/>
      <c r="M32" s="46"/>
      <c r="N32" s="46">
        <v>2514</v>
      </c>
      <c r="O32" s="46">
        <v>7689802.09</v>
      </c>
      <c r="P32" s="47"/>
      <c r="Q32" s="47"/>
    </row>
    <row r="33" spans="1:17" s="19" customFormat="1" ht="12.75" customHeight="1">
      <c r="A33" s="42">
        <v>19</v>
      </c>
      <c r="B33" s="42">
        <v>100326</v>
      </c>
      <c r="C33" s="43" t="s">
        <v>31</v>
      </c>
      <c r="D33" s="44"/>
      <c r="E33" s="42"/>
      <c r="F33" s="45">
        <v>1190484.3900000001</v>
      </c>
      <c r="G33" s="46"/>
      <c r="H33" s="46"/>
      <c r="I33" s="46"/>
      <c r="J33" s="46"/>
      <c r="K33" s="46"/>
      <c r="L33" s="46"/>
      <c r="M33" s="46"/>
      <c r="N33" s="46">
        <v>3584.6</v>
      </c>
      <c r="O33" s="45">
        <v>1190484.3900000001</v>
      </c>
      <c r="P33" s="47"/>
      <c r="Q33" s="47"/>
    </row>
    <row r="34" spans="1:17" s="19" customFormat="1" ht="11.25" customHeight="1">
      <c r="A34" s="42">
        <v>20</v>
      </c>
      <c r="B34" s="42">
        <v>50485</v>
      </c>
      <c r="C34" s="43" t="s">
        <v>32</v>
      </c>
      <c r="D34" s="44"/>
      <c r="E34" s="42"/>
      <c r="F34" s="46">
        <f t="shared" si="1"/>
        <v>9257750.68</v>
      </c>
      <c r="G34" s="46"/>
      <c r="H34" s="46"/>
      <c r="I34" s="46"/>
      <c r="J34" s="46">
        <v>910.98</v>
      </c>
      <c r="K34" s="46">
        <v>1467439.29</v>
      </c>
      <c r="L34" s="46"/>
      <c r="M34" s="46"/>
      <c r="N34" s="46">
        <v>2714.9</v>
      </c>
      <c r="O34" s="46">
        <f>8901900.62+591142.49+9458.28-1712190</f>
        <v>7790311.389999999</v>
      </c>
      <c r="P34" s="47"/>
      <c r="Q34" s="47"/>
    </row>
    <row r="35" spans="1:17" s="19" customFormat="1" ht="12.75" customHeight="1">
      <c r="A35" s="42">
        <v>21</v>
      </c>
      <c r="B35" s="42">
        <v>50524</v>
      </c>
      <c r="C35" s="43" t="s">
        <v>33</v>
      </c>
      <c r="D35" s="44"/>
      <c r="E35" s="42"/>
      <c r="F35" s="46">
        <f t="shared" si="1"/>
        <v>5016618.850000001</v>
      </c>
      <c r="G35" s="46">
        <v>5016618.850000001</v>
      </c>
      <c r="H35" s="46"/>
      <c r="I35" s="46"/>
      <c r="J35" s="46"/>
      <c r="K35" s="46"/>
      <c r="L35" s="46"/>
      <c r="M35" s="46"/>
      <c r="N35" s="46"/>
      <c r="O35" s="46"/>
      <c r="P35" s="47"/>
      <c r="Q35" s="47"/>
    </row>
    <row r="36" spans="1:17" s="19" customFormat="1" ht="12.75" customHeight="1">
      <c r="A36" s="42">
        <v>22</v>
      </c>
      <c r="B36" s="42">
        <v>50608</v>
      </c>
      <c r="C36" s="43" t="s">
        <v>34</v>
      </c>
      <c r="D36" s="44"/>
      <c r="E36" s="42"/>
      <c r="F36" s="46">
        <f t="shared" si="1"/>
        <v>9529169.99</v>
      </c>
      <c r="G36" s="46">
        <v>790785.51</v>
      </c>
      <c r="H36" s="46"/>
      <c r="I36" s="46"/>
      <c r="J36" s="46"/>
      <c r="K36" s="46"/>
      <c r="L36" s="46"/>
      <c r="M36" s="46"/>
      <c r="N36" s="46">
        <v>2404.8</v>
      </c>
      <c r="O36" s="46">
        <v>8738384.48</v>
      </c>
      <c r="P36" s="47"/>
      <c r="Q36" s="47"/>
    </row>
    <row r="37" spans="1:17" s="19" customFormat="1" ht="12.75" customHeight="1">
      <c r="A37" s="42">
        <v>23</v>
      </c>
      <c r="B37" s="42">
        <v>50680</v>
      </c>
      <c r="C37" s="43" t="s">
        <v>35</v>
      </c>
      <c r="D37" s="44"/>
      <c r="E37" s="42"/>
      <c r="F37" s="46">
        <f t="shared" si="1"/>
        <v>5193846.26</v>
      </c>
      <c r="G37" s="46">
        <v>5193846.26</v>
      </c>
      <c r="H37" s="46"/>
      <c r="I37" s="46"/>
      <c r="J37" s="46"/>
      <c r="K37" s="46"/>
      <c r="L37" s="46"/>
      <c r="M37" s="46"/>
      <c r="N37" s="46"/>
      <c r="O37" s="46"/>
      <c r="P37" s="47"/>
      <c r="Q37" s="47"/>
    </row>
    <row r="38" spans="1:17" s="19" customFormat="1" ht="12.75" customHeight="1">
      <c r="A38" s="42">
        <v>24</v>
      </c>
      <c r="B38" s="42">
        <v>50708</v>
      </c>
      <c r="C38" s="43" t="s">
        <v>135</v>
      </c>
      <c r="D38" s="44"/>
      <c r="E38" s="42"/>
      <c r="F38" s="46">
        <f t="shared" si="1"/>
        <v>11699520.98</v>
      </c>
      <c r="G38" s="46">
        <v>970747.83</v>
      </c>
      <c r="H38" s="46"/>
      <c r="I38" s="46"/>
      <c r="J38" s="46"/>
      <c r="K38" s="46"/>
      <c r="L38" s="46"/>
      <c r="M38" s="46"/>
      <c r="N38" s="46">
        <v>2815.89</v>
      </c>
      <c r="O38" s="46">
        <v>10728773.15</v>
      </c>
      <c r="P38" s="47"/>
      <c r="Q38" s="47"/>
    </row>
    <row r="39" spans="1:17" s="19" customFormat="1" ht="15">
      <c r="A39" s="48" t="s">
        <v>28</v>
      </c>
      <c r="B39" s="48"/>
      <c r="C39" s="49"/>
      <c r="D39" s="44"/>
      <c r="E39" s="42"/>
      <c r="F39" s="50">
        <f>SUM(F31:F38)</f>
        <v>60405330.43000001</v>
      </c>
      <c r="G39" s="51">
        <f>SUM(G31:G38)</f>
        <v>11971998.450000001</v>
      </c>
      <c r="H39" s="51"/>
      <c r="I39" s="51"/>
      <c r="J39" s="51">
        <f>SUM(J31:J38)</f>
        <v>2421.73</v>
      </c>
      <c r="K39" s="51">
        <f>SUM(K31:K38)</f>
        <v>4929672.9399999995</v>
      </c>
      <c r="L39" s="51"/>
      <c r="M39" s="51"/>
      <c r="N39" s="51">
        <f>SUM(N31:N38)</f>
        <v>16444.09</v>
      </c>
      <c r="O39" s="51">
        <f>SUM(O31:O38)</f>
        <v>43503659.04</v>
      </c>
      <c r="P39" s="52"/>
      <c r="Q39" s="52"/>
    </row>
    <row r="40" spans="1:17" s="19" customFormat="1" ht="20.25" customHeight="1">
      <c r="A40" s="53" t="s">
        <v>119</v>
      </c>
      <c r="B40" s="53"/>
      <c r="C40" s="53"/>
      <c r="D40" s="44"/>
      <c r="E40" s="42"/>
      <c r="F40" s="54"/>
      <c r="G40" s="50"/>
      <c r="H40" s="50"/>
      <c r="I40" s="50"/>
      <c r="J40" s="50"/>
      <c r="K40" s="50"/>
      <c r="L40" s="50"/>
      <c r="M40" s="50"/>
      <c r="N40" s="50"/>
      <c r="O40" s="50"/>
      <c r="P40" s="55"/>
      <c r="Q40" s="55"/>
    </row>
    <row r="41" spans="1:17" s="19" customFormat="1" ht="12.75" customHeight="1">
      <c r="A41" s="42">
        <v>25</v>
      </c>
      <c r="B41" s="42">
        <v>65977</v>
      </c>
      <c r="C41" s="43" t="s">
        <v>36</v>
      </c>
      <c r="D41" s="44"/>
      <c r="E41" s="42"/>
      <c r="F41" s="46">
        <v>14873487.99</v>
      </c>
      <c r="G41" s="46"/>
      <c r="H41" s="46"/>
      <c r="I41" s="46"/>
      <c r="J41" s="46"/>
      <c r="K41" s="46"/>
      <c r="L41" s="46"/>
      <c r="M41" s="46"/>
      <c r="N41" s="46">
        <v>4592</v>
      </c>
      <c r="O41" s="46">
        <v>14873487.99</v>
      </c>
      <c r="P41" s="47"/>
      <c r="Q41" s="47"/>
    </row>
    <row r="42" spans="1:17" s="19" customFormat="1" ht="12.75" customHeight="1">
      <c r="A42" s="42">
        <v>26</v>
      </c>
      <c r="B42" s="42">
        <v>108866</v>
      </c>
      <c r="C42" s="43" t="s">
        <v>37</v>
      </c>
      <c r="D42" s="44"/>
      <c r="E42" s="42"/>
      <c r="F42" s="46">
        <v>14873487.99</v>
      </c>
      <c r="G42" s="46"/>
      <c r="H42" s="46"/>
      <c r="I42" s="46"/>
      <c r="J42" s="46"/>
      <c r="K42" s="46"/>
      <c r="L42" s="46"/>
      <c r="M42" s="46"/>
      <c r="N42" s="46">
        <v>4592</v>
      </c>
      <c r="O42" s="46">
        <v>14873487.99</v>
      </c>
      <c r="P42" s="47"/>
      <c r="Q42" s="47"/>
    </row>
    <row r="43" spans="1:17" s="19" customFormat="1" ht="12.75" customHeight="1">
      <c r="A43" s="42">
        <v>27</v>
      </c>
      <c r="B43" s="42">
        <v>65979</v>
      </c>
      <c r="C43" s="43" t="s">
        <v>38</v>
      </c>
      <c r="D43" s="44"/>
      <c r="E43" s="42"/>
      <c r="F43" s="46">
        <v>14873487.99</v>
      </c>
      <c r="G43" s="46"/>
      <c r="H43" s="46"/>
      <c r="I43" s="46"/>
      <c r="J43" s="46"/>
      <c r="K43" s="46"/>
      <c r="L43" s="46"/>
      <c r="M43" s="46"/>
      <c r="N43" s="46">
        <v>4592</v>
      </c>
      <c r="O43" s="46">
        <v>14873487.99</v>
      </c>
      <c r="P43" s="47"/>
      <c r="Q43" s="47"/>
    </row>
    <row r="44" spans="1:17" s="19" customFormat="1" ht="12.75" customHeight="1">
      <c r="A44" s="42">
        <v>28</v>
      </c>
      <c r="B44" s="42">
        <v>66106</v>
      </c>
      <c r="C44" s="43" t="s">
        <v>39</v>
      </c>
      <c r="D44" s="44"/>
      <c r="E44" s="42"/>
      <c r="F44" s="46">
        <v>14873487.99</v>
      </c>
      <c r="G44" s="46"/>
      <c r="H44" s="46"/>
      <c r="I44" s="46"/>
      <c r="J44" s="46"/>
      <c r="K44" s="46"/>
      <c r="L44" s="46"/>
      <c r="M44" s="46"/>
      <c r="N44" s="46">
        <v>4592</v>
      </c>
      <c r="O44" s="46">
        <v>14873487.99</v>
      </c>
      <c r="P44" s="47"/>
      <c r="Q44" s="47"/>
    </row>
    <row r="45" spans="1:17" s="19" customFormat="1" ht="15">
      <c r="A45" s="48" t="s">
        <v>28</v>
      </c>
      <c r="B45" s="48"/>
      <c r="C45" s="49"/>
      <c r="D45" s="44"/>
      <c r="E45" s="42"/>
      <c r="F45" s="50">
        <f>F41+F42+F43+F44</f>
        <v>59493951.96</v>
      </c>
      <c r="G45" s="51"/>
      <c r="H45" s="51"/>
      <c r="I45" s="51"/>
      <c r="J45" s="51"/>
      <c r="K45" s="51"/>
      <c r="L45" s="51"/>
      <c r="M45" s="51"/>
      <c r="N45" s="51">
        <f>SUM(N41:N44)</f>
        <v>18368</v>
      </c>
      <c r="O45" s="51">
        <f>SUM(O41:O44)</f>
        <v>59493951.96</v>
      </c>
      <c r="P45" s="52"/>
      <c r="Q45" s="52"/>
    </row>
    <row r="46" spans="1:17" s="19" customFormat="1" ht="20.25" customHeight="1">
      <c r="A46" s="53" t="s">
        <v>114</v>
      </c>
      <c r="B46" s="53"/>
      <c r="C46" s="53"/>
      <c r="D46" s="44"/>
      <c r="E46" s="42"/>
      <c r="F46" s="54"/>
      <c r="G46" s="50"/>
      <c r="H46" s="50"/>
      <c r="I46" s="50"/>
      <c r="J46" s="50"/>
      <c r="K46" s="50"/>
      <c r="L46" s="50"/>
      <c r="M46" s="50"/>
      <c r="N46" s="50"/>
      <c r="O46" s="50"/>
      <c r="P46" s="55"/>
      <c r="Q46" s="55"/>
    </row>
    <row r="47" spans="1:17" s="19" customFormat="1" ht="12.75" customHeight="1">
      <c r="A47" s="42">
        <v>29</v>
      </c>
      <c r="B47" s="42">
        <v>110523</v>
      </c>
      <c r="C47" s="43" t="s">
        <v>40</v>
      </c>
      <c r="D47" s="44"/>
      <c r="E47" s="42"/>
      <c r="F47" s="46">
        <f>G47+K47+O47</f>
        <v>525691.74</v>
      </c>
      <c r="G47" s="46"/>
      <c r="H47" s="46"/>
      <c r="I47" s="46"/>
      <c r="J47" s="46">
        <v>330</v>
      </c>
      <c r="K47" s="46">
        <v>525691.74</v>
      </c>
      <c r="L47" s="46"/>
      <c r="M47" s="46"/>
      <c r="N47" s="46"/>
      <c r="O47" s="46"/>
      <c r="P47" s="47"/>
      <c r="Q47" s="47"/>
    </row>
    <row r="48" spans="1:17" s="19" customFormat="1" ht="12.75" customHeight="1">
      <c r="A48" s="42">
        <v>30</v>
      </c>
      <c r="B48" s="42">
        <v>105557</v>
      </c>
      <c r="C48" s="43" t="s">
        <v>41</v>
      </c>
      <c r="D48" s="44"/>
      <c r="E48" s="42"/>
      <c r="F48" s="46">
        <v>647406.24</v>
      </c>
      <c r="G48" s="46"/>
      <c r="H48" s="46"/>
      <c r="I48" s="46"/>
      <c r="J48" s="46">
        <v>995</v>
      </c>
      <c r="K48" s="46">
        <v>647406.24</v>
      </c>
      <c r="L48" s="46"/>
      <c r="M48" s="46"/>
      <c r="N48" s="46"/>
      <c r="O48" s="46"/>
      <c r="P48" s="47"/>
      <c r="Q48" s="47"/>
    </row>
    <row r="49" spans="1:17" s="19" customFormat="1" ht="12.75" customHeight="1">
      <c r="A49" s="42">
        <v>31</v>
      </c>
      <c r="B49" s="42">
        <v>105559</v>
      </c>
      <c r="C49" s="43" t="s">
        <v>42</v>
      </c>
      <c r="D49" s="44"/>
      <c r="E49" s="42"/>
      <c r="F49" s="46">
        <v>472713.51</v>
      </c>
      <c r="G49" s="46"/>
      <c r="H49" s="46"/>
      <c r="I49" s="46"/>
      <c r="J49" s="46">
        <v>816</v>
      </c>
      <c r="K49" s="46">
        <v>472713.51</v>
      </c>
      <c r="L49" s="46"/>
      <c r="M49" s="46"/>
      <c r="N49" s="46"/>
      <c r="O49" s="46"/>
      <c r="P49" s="47"/>
      <c r="Q49" s="47"/>
    </row>
    <row r="50" spans="1:17" s="19" customFormat="1" ht="15">
      <c r="A50" s="48" t="s">
        <v>28</v>
      </c>
      <c r="B50" s="48"/>
      <c r="C50" s="49"/>
      <c r="D50" s="44"/>
      <c r="E50" s="42"/>
      <c r="F50" s="50">
        <f>F47+F48+F49</f>
        <v>1645811.49</v>
      </c>
      <c r="G50" s="51"/>
      <c r="H50" s="51"/>
      <c r="I50" s="51"/>
      <c r="J50" s="51">
        <f>SUM(J47:J49)</f>
        <v>2141</v>
      </c>
      <c r="K50" s="51">
        <f>SUM(K47:K49)</f>
        <v>1645811.49</v>
      </c>
      <c r="L50" s="51"/>
      <c r="M50" s="51"/>
      <c r="N50" s="51"/>
      <c r="O50" s="51"/>
      <c r="P50" s="52"/>
      <c r="Q50" s="52"/>
    </row>
    <row r="51" spans="1:17" s="19" customFormat="1" ht="16.5" customHeight="1">
      <c r="A51" s="53" t="s">
        <v>115</v>
      </c>
      <c r="B51" s="53"/>
      <c r="C51" s="53"/>
      <c r="D51" s="44"/>
      <c r="E51" s="42"/>
      <c r="F51" s="54"/>
      <c r="G51" s="50"/>
      <c r="H51" s="50"/>
      <c r="I51" s="50"/>
      <c r="J51" s="50"/>
      <c r="K51" s="50"/>
      <c r="L51" s="50"/>
      <c r="M51" s="50"/>
      <c r="N51" s="50"/>
      <c r="O51" s="50"/>
      <c r="P51" s="55"/>
      <c r="Q51" s="55"/>
    </row>
    <row r="52" spans="1:17" s="19" customFormat="1" ht="12.75" customHeight="1">
      <c r="A52" s="42">
        <v>32</v>
      </c>
      <c r="B52" s="42">
        <v>115069</v>
      </c>
      <c r="C52" s="43" t="s">
        <v>43</v>
      </c>
      <c r="D52" s="44"/>
      <c r="E52" s="42"/>
      <c r="F52" s="46">
        <v>286393.52</v>
      </c>
      <c r="G52" s="46"/>
      <c r="H52" s="46"/>
      <c r="I52" s="46"/>
      <c r="J52" s="46">
        <v>429</v>
      </c>
      <c r="K52" s="46">
        <v>286393.52</v>
      </c>
      <c r="L52" s="46"/>
      <c r="M52" s="46"/>
      <c r="N52" s="46"/>
      <c r="O52" s="46"/>
      <c r="P52" s="47"/>
      <c r="Q52" s="47"/>
    </row>
    <row r="53" spans="1:17" s="19" customFormat="1" ht="12.75" customHeight="1">
      <c r="A53" s="42">
        <v>33</v>
      </c>
      <c r="B53" s="42">
        <v>98620</v>
      </c>
      <c r="C53" s="43" t="s">
        <v>44</v>
      </c>
      <c r="D53" s="44"/>
      <c r="E53" s="42"/>
      <c r="F53" s="46">
        <v>447205.86</v>
      </c>
      <c r="G53" s="46"/>
      <c r="H53" s="46"/>
      <c r="I53" s="46"/>
      <c r="J53" s="46">
        <v>641</v>
      </c>
      <c r="K53" s="46">
        <v>447205.86</v>
      </c>
      <c r="L53" s="46"/>
      <c r="M53" s="46"/>
      <c r="N53" s="46"/>
      <c r="O53" s="46"/>
      <c r="P53" s="47"/>
      <c r="Q53" s="47"/>
    </row>
    <row r="54" spans="1:17" s="19" customFormat="1" ht="12.75" customHeight="1">
      <c r="A54" s="42">
        <v>34</v>
      </c>
      <c r="B54" s="42">
        <v>70982</v>
      </c>
      <c r="C54" s="43" t="s">
        <v>45</v>
      </c>
      <c r="D54" s="44"/>
      <c r="E54" s="42"/>
      <c r="F54" s="46">
        <v>355736.08</v>
      </c>
      <c r="G54" s="46"/>
      <c r="H54" s="46"/>
      <c r="I54" s="46"/>
      <c r="J54" s="46">
        <v>553.5</v>
      </c>
      <c r="K54" s="46">
        <v>355736.08</v>
      </c>
      <c r="L54" s="46"/>
      <c r="M54" s="46"/>
      <c r="N54" s="46"/>
      <c r="O54" s="46"/>
      <c r="P54" s="47"/>
      <c r="Q54" s="47"/>
    </row>
    <row r="55" spans="1:17" s="19" customFormat="1" ht="12.75" customHeight="1">
      <c r="A55" s="42">
        <v>35</v>
      </c>
      <c r="B55" s="42">
        <v>98648</v>
      </c>
      <c r="C55" s="43" t="s">
        <v>46</v>
      </c>
      <c r="D55" s="44"/>
      <c r="E55" s="42"/>
      <c r="F55" s="46">
        <v>641545.17</v>
      </c>
      <c r="G55" s="46"/>
      <c r="H55" s="46"/>
      <c r="I55" s="46"/>
      <c r="J55" s="46">
        <v>985.5</v>
      </c>
      <c r="K55" s="46">
        <v>641545.17</v>
      </c>
      <c r="L55" s="46"/>
      <c r="M55" s="46"/>
      <c r="N55" s="46"/>
      <c r="O55" s="46"/>
      <c r="P55" s="47"/>
      <c r="Q55" s="47"/>
    </row>
    <row r="56" spans="1:17" ht="12.75" customHeight="1">
      <c r="A56" s="37">
        <v>36</v>
      </c>
      <c r="B56" s="37">
        <v>71109</v>
      </c>
      <c r="C56" s="38" t="s">
        <v>47</v>
      </c>
      <c r="D56" s="39"/>
      <c r="E56" s="37"/>
      <c r="F56" s="40">
        <v>467368.04</v>
      </c>
      <c r="G56" s="40"/>
      <c r="H56" s="40"/>
      <c r="I56" s="40"/>
      <c r="J56" s="40">
        <v>601</v>
      </c>
      <c r="K56" s="40">
        <v>467368.04</v>
      </c>
      <c r="L56" s="40"/>
      <c r="M56" s="40"/>
      <c r="N56" s="40"/>
      <c r="O56" s="40"/>
      <c r="P56" s="41"/>
      <c r="Q56" s="41"/>
    </row>
    <row r="57" spans="1:17" ht="12.75" customHeight="1">
      <c r="A57" s="37">
        <v>37</v>
      </c>
      <c r="B57" s="37">
        <v>71113</v>
      </c>
      <c r="C57" s="38" t="s">
        <v>48</v>
      </c>
      <c r="D57" s="39"/>
      <c r="E57" s="37"/>
      <c r="F57" s="40">
        <v>388211.42</v>
      </c>
      <c r="G57" s="40"/>
      <c r="H57" s="40"/>
      <c r="I57" s="40"/>
      <c r="J57" s="40">
        <v>584</v>
      </c>
      <c r="K57" s="40">
        <v>388211.42</v>
      </c>
      <c r="L57" s="40"/>
      <c r="M57" s="40"/>
      <c r="N57" s="40"/>
      <c r="O57" s="40"/>
      <c r="P57" s="41"/>
      <c r="Q57" s="41"/>
    </row>
    <row r="58" spans="1:17" ht="15">
      <c r="A58" s="56" t="s">
        <v>28</v>
      </c>
      <c r="B58" s="56"/>
      <c r="C58" s="57"/>
      <c r="D58" s="39"/>
      <c r="E58" s="37"/>
      <c r="F58" s="58">
        <f>F52+F53+F54+F55+F56+F57</f>
        <v>2586460.09</v>
      </c>
      <c r="G58" s="59"/>
      <c r="H58" s="59"/>
      <c r="I58" s="59"/>
      <c r="J58" s="59">
        <v>3794</v>
      </c>
      <c r="K58" s="59">
        <v>2586460.09</v>
      </c>
      <c r="L58" s="59"/>
      <c r="M58" s="59"/>
      <c r="N58" s="59"/>
      <c r="O58" s="59"/>
      <c r="P58" s="60"/>
      <c r="Q58" s="60"/>
    </row>
    <row r="59" spans="1:17" ht="15" customHeight="1">
      <c r="A59" s="61" t="s">
        <v>116</v>
      </c>
      <c r="B59" s="61"/>
      <c r="C59" s="61"/>
      <c r="D59" s="39"/>
      <c r="E59" s="37"/>
      <c r="F59" s="62"/>
      <c r="G59" s="58"/>
      <c r="H59" s="58"/>
      <c r="I59" s="58"/>
      <c r="J59" s="58"/>
      <c r="K59" s="58"/>
      <c r="L59" s="58"/>
      <c r="M59" s="58"/>
      <c r="N59" s="58"/>
      <c r="O59" s="58"/>
      <c r="P59" s="63"/>
      <c r="Q59" s="63"/>
    </row>
    <row r="60" spans="1:17" ht="12.75" customHeight="1">
      <c r="A60" s="37">
        <v>38</v>
      </c>
      <c r="B60" s="37">
        <v>110500</v>
      </c>
      <c r="C60" s="38" t="s">
        <v>49</v>
      </c>
      <c r="D60" s="39"/>
      <c r="E60" s="37"/>
      <c r="F60" s="40">
        <v>834769.21</v>
      </c>
      <c r="G60" s="40"/>
      <c r="H60" s="40"/>
      <c r="I60" s="40"/>
      <c r="J60" s="40">
        <v>604</v>
      </c>
      <c r="K60" s="40">
        <v>834769.21</v>
      </c>
      <c r="L60" s="40"/>
      <c r="M60" s="40"/>
      <c r="N60" s="40"/>
      <c r="O60" s="40"/>
      <c r="P60" s="41"/>
      <c r="Q60" s="41"/>
    </row>
    <row r="61" spans="1:17" ht="12.75" customHeight="1">
      <c r="A61" s="37">
        <v>39</v>
      </c>
      <c r="B61" s="37">
        <v>110501</v>
      </c>
      <c r="C61" s="38" t="s">
        <v>50</v>
      </c>
      <c r="D61" s="39"/>
      <c r="E61" s="37"/>
      <c r="F61" s="40">
        <v>462583.5</v>
      </c>
      <c r="G61" s="40"/>
      <c r="H61" s="40"/>
      <c r="I61" s="40"/>
      <c r="J61" s="40">
        <v>650</v>
      </c>
      <c r="K61" s="40">
        <v>462583.5</v>
      </c>
      <c r="L61" s="40"/>
      <c r="M61" s="40"/>
      <c r="N61" s="40"/>
      <c r="O61" s="40"/>
      <c r="P61" s="41"/>
      <c r="Q61" s="41"/>
    </row>
    <row r="62" spans="1:17" ht="12.75" customHeight="1">
      <c r="A62" s="37">
        <v>40</v>
      </c>
      <c r="B62" s="37">
        <v>110505</v>
      </c>
      <c r="C62" s="38" t="s">
        <v>51</v>
      </c>
      <c r="D62" s="39"/>
      <c r="E62" s="37"/>
      <c r="F62" s="40">
        <v>422423.61</v>
      </c>
      <c r="G62" s="40"/>
      <c r="H62" s="40"/>
      <c r="I62" s="40"/>
      <c r="J62" s="40">
        <v>606</v>
      </c>
      <c r="K62" s="40">
        <v>422423.61</v>
      </c>
      <c r="L62" s="40"/>
      <c r="M62" s="40"/>
      <c r="N62" s="40"/>
      <c r="O62" s="40"/>
      <c r="P62" s="41"/>
      <c r="Q62" s="41"/>
    </row>
    <row r="63" spans="1:17" ht="12.75" customHeight="1">
      <c r="A63" s="37">
        <v>41</v>
      </c>
      <c r="B63" s="37">
        <v>110506</v>
      </c>
      <c r="C63" s="38" t="s">
        <v>52</v>
      </c>
      <c r="D63" s="39"/>
      <c r="E63" s="37"/>
      <c r="F63" s="40">
        <v>434550.73</v>
      </c>
      <c r="G63" s="40"/>
      <c r="H63" s="40"/>
      <c r="I63" s="40"/>
      <c r="J63" s="40">
        <v>606</v>
      </c>
      <c r="K63" s="40">
        <v>434550.73</v>
      </c>
      <c r="L63" s="40"/>
      <c r="M63" s="40"/>
      <c r="N63" s="40"/>
      <c r="O63" s="40"/>
      <c r="P63" s="41"/>
      <c r="Q63" s="41"/>
    </row>
    <row r="64" spans="1:17" ht="12.75" customHeight="1">
      <c r="A64" s="37">
        <v>42</v>
      </c>
      <c r="B64" s="37">
        <v>110508</v>
      </c>
      <c r="C64" s="38" t="s">
        <v>53</v>
      </c>
      <c r="D64" s="39"/>
      <c r="E64" s="37"/>
      <c r="F64" s="40">
        <v>417072.8</v>
      </c>
      <c r="G64" s="40"/>
      <c r="H64" s="40"/>
      <c r="I64" s="40"/>
      <c r="J64" s="40">
        <v>606</v>
      </c>
      <c r="K64" s="40">
        <v>417072.8</v>
      </c>
      <c r="L64" s="40"/>
      <c r="M64" s="40"/>
      <c r="N64" s="40"/>
      <c r="O64" s="40"/>
      <c r="P64" s="41"/>
      <c r="Q64" s="41"/>
    </row>
    <row r="65" spans="1:17" ht="12.75" customHeight="1">
      <c r="A65" s="37">
        <v>43</v>
      </c>
      <c r="B65" s="37">
        <v>110509</v>
      </c>
      <c r="C65" s="38" t="s">
        <v>54</v>
      </c>
      <c r="D65" s="39"/>
      <c r="E65" s="37"/>
      <c r="F65" s="40">
        <v>416391.31</v>
      </c>
      <c r="G65" s="40"/>
      <c r="H65" s="40"/>
      <c r="I65" s="40"/>
      <c r="J65" s="40">
        <v>606</v>
      </c>
      <c r="K65" s="40">
        <v>416391.31</v>
      </c>
      <c r="L65" s="40"/>
      <c r="M65" s="40"/>
      <c r="N65" s="40"/>
      <c r="O65" s="40"/>
      <c r="P65" s="41"/>
      <c r="Q65" s="41"/>
    </row>
    <row r="66" spans="1:17" ht="12.75" customHeight="1">
      <c r="A66" s="37">
        <v>44</v>
      </c>
      <c r="B66" s="37">
        <v>110510</v>
      </c>
      <c r="C66" s="38" t="s">
        <v>55</v>
      </c>
      <c r="D66" s="39"/>
      <c r="E66" s="37"/>
      <c r="F66" s="40">
        <v>219715.55</v>
      </c>
      <c r="G66" s="40"/>
      <c r="H66" s="40"/>
      <c r="I66" s="40"/>
      <c r="J66" s="40">
        <v>283</v>
      </c>
      <c r="K66" s="40">
        <v>219715.55</v>
      </c>
      <c r="L66" s="40"/>
      <c r="M66" s="40"/>
      <c r="N66" s="40"/>
      <c r="O66" s="40"/>
      <c r="P66" s="41"/>
      <c r="Q66" s="41"/>
    </row>
    <row r="67" spans="1:17" ht="12.75" customHeight="1">
      <c r="A67" s="37">
        <v>45</v>
      </c>
      <c r="B67" s="37">
        <v>71079</v>
      </c>
      <c r="C67" s="38" t="s">
        <v>56</v>
      </c>
      <c r="D67" s="39"/>
      <c r="E67" s="37"/>
      <c r="F67" s="40">
        <v>220716.53</v>
      </c>
      <c r="G67" s="40"/>
      <c r="H67" s="40"/>
      <c r="I67" s="40"/>
      <c r="J67" s="40">
        <v>305</v>
      </c>
      <c r="K67" s="40">
        <v>220716.53</v>
      </c>
      <c r="L67" s="40"/>
      <c r="M67" s="40"/>
      <c r="N67" s="40"/>
      <c r="O67" s="40"/>
      <c r="P67" s="41"/>
      <c r="Q67" s="41"/>
    </row>
    <row r="68" spans="1:17" ht="12.75" customHeight="1">
      <c r="A68" s="37">
        <v>46</v>
      </c>
      <c r="B68" s="37">
        <v>110986</v>
      </c>
      <c r="C68" s="38" t="s">
        <v>57</v>
      </c>
      <c r="D68" s="39"/>
      <c r="E68" s="37"/>
      <c r="F68" s="40">
        <f>G68+K68</f>
        <v>550155.69</v>
      </c>
      <c r="G68" s="40"/>
      <c r="H68" s="40"/>
      <c r="I68" s="40"/>
      <c r="J68" s="40">
        <v>410</v>
      </c>
      <c r="K68" s="40">
        <v>550155.69</v>
      </c>
      <c r="L68" s="40"/>
      <c r="M68" s="40"/>
      <c r="N68" s="40"/>
      <c r="O68" s="40"/>
      <c r="P68" s="41"/>
      <c r="Q68" s="41"/>
    </row>
    <row r="69" spans="1:17" ht="12.75" customHeight="1">
      <c r="A69" s="37">
        <v>47</v>
      </c>
      <c r="B69" s="37">
        <v>71133</v>
      </c>
      <c r="C69" s="38" t="s">
        <v>58</v>
      </c>
      <c r="D69" s="39"/>
      <c r="E69" s="37"/>
      <c r="F69" s="40">
        <v>455071.36</v>
      </c>
      <c r="G69" s="40"/>
      <c r="H69" s="40"/>
      <c r="I69" s="40"/>
      <c r="J69" s="40">
        <v>924</v>
      </c>
      <c r="K69" s="40">
        <v>455071.36</v>
      </c>
      <c r="L69" s="40"/>
      <c r="M69" s="40"/>
      <c r="N69" s="40"/>
      <c r="O69" s="40"/>
      <c r="P69" s="41"/>
      <c r="Q69" s="41"/>
    </row>
    <row r="70" spans="1:17" ht="15">
      <c r="A70" s="56" t="s">
        <v>28</v>
      </c>
      <c r="B70" s="56"/>
      <c r="C70" s="57"/>
      <c r="D70" s="39"/>
      <c r="E70" s="37"/>
      <c r="F70" s="58">
        <f>F60+F61+F62+F63+F64+F65+F66+F67+F68+F69</f>
        <v>4433450.289999999</v>
      </c>
      <c r="G70" s="59"/>
      <c r="H70" s="59"/>
      <c r="I70" s="59"/>
      <c r="J70" s="59">
        <v>5600</v>
      </c>
      <c r="K70" s="59">
        <f>SUM(K60:K69)</f>
        <v>4433450.289999999</v>
      </c>
      <c r="L70" s="59"/>
      <c r="M70" s="59"/>
      <c r="N70" s="59"/>
      <c r="O70" s="59"/>
      <c r="P70" s="60"/>
      <c r="Q70" s="60"/>
    </row>
    <row r="71" spans="1:17" ht="28.5" customHeight="1">
      <c r="A71" s="61" t="s">
        <v>120</v>
      </c>
      <c r="B71" s="61"/>
      <c r="C71" s="61"/>
      <c r="D71" s="39"/>
      <c r="E71" s="37"/>
      <c r="F71" s="62"/>
      <c r="G71" s="58"/>
      <c r="H71" s="58"/>
      <c r="I71" s="58"/>
      <c r="J71" s="58"/>
      <c r="K71" s="58"/>
      <c r="L71" s="58"/>
      <c r="M71" s="58"/>
      <c r="N71" s="58"/>
      <c r="O71" s="58"/>
      <c r="P71" s="63"/>
      <c r="Q71" s="63"/>
    </row>
    <row r="72" spans="1:17" ht="12.75" customHeight="1">
      <c r="A72" s="37">
        <v>48</v>
      </c>
      <c r="B72" s="37">
        <v>114514</v>
      </c>
      <c r="C72" s="38" t="s">
        <v>59</v>
      </c>
      <c r="D72" s="39"/>
      <c r="E72" s="37"/>
      <c r="F72" s="40">
        <f>G72+K72+O72</f>
        <v>623622.05</v>
      </c>
      <c r="G72" s="40"/>
      <c r="H72" s="40"/>
      <c r="I72" s="40"/>
      <c r="J72" s="40">
        <v>1014.7</v>
      </c>
      <c r="K72" s="40">
        <v>623622.05</v>
      </c>
      <c r="L72" s="40"/>
      <c r="M72" s="40"/>
      <c r="N72" s="40"/>
      <c r="O72" s="40"/>
      <c r="P72" s="41"/>
      <c r="Q72" s="41"/>
    </row>
    <row r="73" spans="1:17" ht="12.75" customHeight="1">
      <c r="A73" s="64">
        <v>49</v>
      </c>
      <c r="B73" s="64">
        <v>70181</v>
      </c>
      <c r="C73" s="65" t="s">
        <v>60</v>
      </c>
      <c r="D73" s="66"/>
      <c r="E73" s="64"/>
      <c r="F73" s="67">
        <f aca="true" t="shared" si="2" ref="F73:F104">G73+K73+O73</f>
        <v>659055.81</v>
      </c>
      <c r="G73" s="67"/>
      <c r="H73" s="67"/>
      <c r="I73" s="67"/>
      <c r="J73" s="67">
        <v>995</v>
      </c>
      <c r="K73" s="67">
        <v>659055.81</v>
      </c>
      <c r="L73" s="67"/>
      <c r="M73" s="67"/>
      <c r="N73" s="67"/>
      <c r="O73" s="67"/>
      <c r="P73" s="30"/>
      <c r="Q73" s="30"/>
    </row>
    <row r="74" spans="1:17" ht="12.75" customHeight="1">
      <c r="A74" s="64">
        <v>50</v>
      </c>
      <c r="B74" s="64">
        <v>70223</v>
      </c>
      <c r="C74" s="65" t="s">
        <v>61</v>
      </c>
      <c r="D74" s="66"/>
      <c r="E74" s="64"/>
      <c r="F74" s="67">
        <f t="shared" si="2"/>
        <v>376864.68</v>
      </c>
      <c r="G74" s="67"/>
      <c r="H74" s="67"/>
      <c r="I74" s="67"/>
      <c r="J74" s="40">
        <v>515</v>
      </c>
      <c r="K74" s="40">
        <v>376864.68</v>
      </c>
      <c r="L74" s="67"/>
      <c r="M74" s="67"/>
      <c r="N74" s="67"/>
      <c r="O74" s="67"/>
      <c r="P74" s="30"/>
      <c r="Q74" s="30"/>
    </row>
    <row r="75" spans="1:17" ht="12.75" customHeight="1">
      <c r="A75" s="64">
        <v>51</v>
      </c>
      <c r="B75" s="64">
        <v>70224</v>
      </c>
      <c r="C75" s="65" t="s">
        <v>62</v>
      </c>
      <c r="D75" s="66"/>
      <c r="E75" s="64"/>
      <c r="F75" s="67">
        <f t="shared" si="2"/>
        <v>382738.55</v>
      </c>
      <c r="G75" s="67"/>
      <c r="H75" s="67"/>
      <c r="I75" s="67"/>
      <c r="J75" s="40">
        <v>532.9</v>
      </c>
      <c r="K75" s="40">
        <v>382738.55</v>
      </c>
      <c r="L75" s="67"/>
      <c r="M75" s="67"/>
      <c r="N75" s="67"/>
      <c r="O75" s="67"/>
      <c r="P75" s="30"/>
      <c r="Q75" s="30"/>
    </row>
    <row r="76" spans="1:17" ht="12.75" customHeight="1">
      <c r="A76" s="64">
        <v>52</v>
      </c>
      <c r="B76" s="64">
        <v>70226</v>
      </c>
      <c r="C76" s="65" t="s">
        <v>63</v>
      </c>
      <c r="D76" s="66"/>
      <c r="E76" s="64"/>
      <c r="F76" s="67">
        <f t="shared" si="2"/>
        <v>341299.08</v>
      </c>
      <c r="G76" s="67"/>
      <c r="H76" s="67"/>
      <c r="I76" s="67"/>
      <c r="J76" s="40">
        <v>515</v>
      </c>
      <c r="K76" s="40">
        <v>341299.08</v>
      </c>
      <c r="L76" s="67"/>
      <c r="M76" s="67"/>
      <c r="N76" s="67"/>
      <c r="O76" s="67"/>
      <c r="P76" s="30"/>
      <c r="Q76" s="30"/>
    </row>
    <row r="77" spans="1:17" ht="12.75" customHeight="1">
      <c r="A77" s="64">
        <v>53</v>
      </c>
      <c r="B77" s="64">
        <v>70365</v>
      </c>
      <c r="C77" s="65" t="s">
        <v>64</v>
      </c>
      <c r="D77" s="66"/>
      <c r="E77" s="64"/>
      <c r="F77" s="67">
        <f t="shared" si="2"/>
        <v>262938.26</v>
      </c>
      <c r="G77" s="67"/>
      <c r="H77" s="67"/>
      <c r="I77" s="67"/>
      <c r="J77" s="67">
        <v>412.9</v>
      </c>
      <c r="K77" s="67">
        <v>262938.26</v>
      </c>
      <c r="L77" s="67"/>
      <c r="M77" s="67"/>
      <c r="N77" s="67"/>
      <c r="O77" s="67"/>
      <c r="P77" s="30"/>
      <c r="Q77" s="30"/>
    </row>
    <row r="78" spans="1:17" ht="12.75" customHeight="1">
      <c r="A78" s="64">
        <v>54</v>
      </c>
      <c r="B78" s="64">
        <v>70367</v>
      </c>
      <c r="C78" s="65" t="s">
        <v>65</v>
      </c>
      <c r="D78" s="66"/>
      <c r="E78" s="64"/>
      <c r="F78" s="67">
        <f t="shared" si="2"/>
        <v>1028146.76</v>
      </c>
      <c r="G78" s="67"/>
      <c r="H78" s="67"/>
      <c r="I78" s="67"/>
      <c r="J78" s="40">
        <v>1547</v>
      </c>
      <c r="K78" s="40">
        <v>1028146.76</v>
      </c>
      <c r="L78" s="67"/>
      <c r="M78" s="67"/>
      <c r="N78" s="67"/>
      <c r="O78" s="67"/>
      <c r="P78" s="30"/>
      <c r="Q78" s="30"/>
    </row>
    <row r="79" spans="1:17" ht="12.75" customHeight="1">
      <c r="A79" s="64">
        <v>55</v>
      </c>
      <c r="B79" s="64">
        <v>70385</v>
      </c>
      <c r="C79" s="65" t="s">
        <v>66</v>
      </c>
      <c r="D79" s="66"/>
      <c r="E79" s="64"/>
      <c r="F79" s="67">
        <f t="shared" si="2"/>
        <v>679061.6</v>
      </c>
      <c r="G79" s="67"/>
      <c r="H79" s="67"/>
      <c r="I79" s="67"/>
      <c r="J79" s="67">
        <v>1020.2</v>
      </c>
      <c r="K79" s="67">
        <v>679061.6</v>
      </c>
      <c r="L79" s="67"/>
      <c r="M79" s="67"/>
      <c r="N79" s="67"/>
      <c r="O79" s="67"/>
      <c r="P79" s="30"/>
      <c r="Q79" s="30"/>
    </row>
    <row r="80" spans="1:17" ht="12.75" customHeight="1">
      <c r="A80" s="64">
        <v>56</v>
      </c>
      <c r="B80" s="64">
        <v>107433</v>
      </c>
      <c r="C80" s="65" t="s">
        <v>67</v>
      </c>
      <c r="D80" s="66"/>
      <c r="E80" s="64"/>
      <c r="F80" s="67">
        <f t="shared" si="2"/>
        <v>518929.61</v>
      </c>
      <c r="G80" s="67"/>
      <c r="H80" s="67"/>
      <c r="I80" s="67"/>
      <c r="J80" s="67">
        <v>681.3</v>
      </c>
      <c r="K80" s="67">
        <v>518929.61</v>
      </c>
      <c r="L80" s="67"/>
      <c r="M80" s="67"/>
      <c r="N80" s="67"/>
      <c r="O80" s="67"/>
      <c r="P80" s="30"/>
      <c r="Q80" s="30"/>
    </row>
    <row r="81" spans="1:17" ht="12.75" customHeight="1">
      <c r="A81" s="64">
        <v>57</v>
      </c>
      <c r="B81" s="64">
        <v>70509</v>
      </c>
      <c r="C81" s="65" t="s">
        <v>68</v>
      </c>
      <c r="D81" s="66"/>
      <c r="E81" s="64"/>
      <c r="F81" s="67">
        <f t="shared" si="2"/>
        <v>9652065.229999999</v>
      </c>
      <c r="G81" s="67"/>
      <c r="H81" s="67"/>
      <c r="I81" s="67"/>
      <c r="J81" s="67">
        <v>1288.7</v>
      </c>
      <c r="K81" s="67">
        <v>896387.86</v>
      </c>
      <c r="L81" s="67"/>
      <c r="M81" s="67"/>
      <c r="N81" s="40">
        <v>2810.23</v>
      </c>
      <c r="O81" s="40">
        <v>8755677.37</v>
      </c>
      <c r="P81" s="30"/>
      <c r="Q81" s="30"/>
    </row>
    <row r="82" spans="1:17" ht="12.75" customHeight="1">
      <c r="A82" s="64">
        <v>58</v>
      </c>
      <c r="B82" s="64">
        <v>70548</v>
      </c>
      <c r="C82" s="65" t="s">
        <v>69</v>
      </c>
      <c r="D82" s="66"/>
      <c r="E82" s="64"/>
      <c r="F82" s="67">
        <f t="shared" si="2"/>
        <v>666317.55</v>
      </c>
      <c r="G82" s="67"/>
      <c r="H82" s="67"/>
      <c r="I82" s="67"/>
      <c r="J82" s="67">
        <v>955</v>
      </c>
      <c r="K82" s="67">
        <v>666317.55</v>
      </c>
      <c r="L82" s="67"/>
      <c r="M82" s="67"/>
      <c r="N82" s="67"/>
      <c r="O82" s="67"/>
      <c r="P82" s="30"/>
      <c r="Q82" s="30"/>
    </row>
    <row r="83" spans="1:17" ht="12.75" customHeight="1">
      <c r="A83" s="64">
        <v>59</v>
      </c>
      <c r="B83" s="64">
        <v>70549</v>
      </c>
      <c r="C83" s="65" t="s">
        <v>70</v>
      </c>
      <c r="D83" s="66"/>
      <c r="E83" s="64"/>
      <c r="F83" s="67">
        <f t="shared" si="2"/>
        <v>554914.44</v>
      </c>
      <c r="G83" s="67"/>
      <c r="H83" s="67"/>
      <c r="I83" s="67"/>
      <c r="J83" s="67">
        <v>767.6</v>
      </c>
      <c r="K83" s="67">
        <v>554914.44</v>
      </c>
      <c r="L83" s="67"/>
      <c r="M83" s="67"/>
      <c r="N83" s="67"/>
      <c r="O83" s="67"/>
      <c r="P83" s="30"/>
      <c r="Q83" s="30"/>
    </row>
    <row r="84" spans="1:17" ht="12.75" customHeight="1">
      <c r="A84" s="64">
        <v>60</v>
      </c>
      <c r="B84" s="64">
        <v>70551</v>
      </c>
      <c r="C84" s="65" t="s">
        <v>71</v>
      </c>
      <c r="D84" s="66"/>
      <c r="E84" s="64"/>
      <c r="F84" s="67">
        <f t="shared" si="2"/>
        <v>504629.45</v>
      </c>
      <c r="G84" s="67"/>
      <c r="H84" s="67"/>
      <c r="I84" s="67"/>
      <c r="J84" s="67">
        <v>767.6</v>
      </c>
      <c r="K84" s="67">
        <v>504629.45</v>
      </c>
      <c r="L84" s="67"/>
      <c r="M84" s="67"/>
      <c r="N84" s="67"/>
      <c r="O84" s="67"/>
      <c r="P84" s="30"/>
      <c r="Q84" s="30"/>
    </row>
    <row r="85" spans="1:17" ht="12.75" customHeight="1">
      <c r="A85" s="64">
        <v>61</v>
      </c>
      <c r="B85" s="64">
        <v>70552</v>
      </c>
      <c r="C85" s="65" t="s">
        <v>72</v>
      </c>
      <c r="D85" s="66"/>
      <c r="E85" s="64"/>
      <c r="F85" s="67">
        <f t="shared" si="2"/>
        <v>524751.83</v>
      </c>
      <c r="G85" s="67"/>
      <c r="H85" s="67"/>
      <c r="I85" s="67"/>
      <c r="J85" s="67">
        <v>767.6</v>
      </c>
      <c r="K85" s="67">
        <v>524751.83</v>
      </c>
      <c r="L85" s="67"/>
      <c r="M85" s="67"/>
      <c r="N85" s="67"/>
      <c r="O85" s="67"/>
      <c r="P85" s="30"/>
      <c r="Q85" s="30"/>
    </row>
    <row r="86" spans="1:17" ht="12.75" customHeight="1">
      <c r="A86" s="64">
        <v>62</v>
      </c>
      <c r="B86" s="64">
        <v>70658</v>
      </c>
      <c r="C86" s="65" t="s">
        <v>73</v>
      </c>
      <c r="D86" s="66"/>
      <c r="E86" s="64"/>
      <c r="F86" s="67">
        <f t="shared" si="2"/>
        <v>6720636.91</v>
      </c>
      <c r="G86" s="67"/>
      <c r="H86" s="67"/>
      <c r="I86" s="67"/>
      <c r="J86" s="40">
        <v>996</v>
      </c>
      <c r="K86" s="40">
        <v>3137617.52</v>
      </c>
      <c r="L86" s="68"/>
      <c r="M86" s="68"/>
      <c r="N86" s="40">
        <v>2537.89</v>
      </c>
      <c r="O86" s="40">
        <v>3583019.39</v>
      </c>
      <c r="P86" s="30"/>
      <c r="Q86" s="30"/>
    </row>
    <row r="87" spans="1:17" ht="12.75" customHeight="1">
      <c r="A87" s="64">
        <v>63</v>
      </c>
      <c r="B87" s="64">
        <v>115889</v>
      </c>
      <c r="C87" s="65" t="s">
        <v>74</v>
      </c>
      <c r="D87" s="66"/>
      <c r="E87" s="64"/>
      <c r="F87" s="67">
        <f t="shared" si="2"/>
        <v>338900.62</v>
      </c>
      <c r="G87" s="67"/>
      <c r="H87" s="67"/>
      <c r="I87" s="67"/>
      <c r="J87" s="67">
        <v>418</v>
      </c>
      <c r="K87" s="67">
        <v>338900.62</v>
      </c>
      <c r="L87" s="67"/>
      <c r="M87" s="67"/>
      <c r="N87" s="67"/>
      <c r="O87" s="67"/>
      <c r="P87" s="30"/>
      <c r="Q87" s="30"/>
    </row>
    <row r="88" spans="1:17" ht="12.75" customHeight="1">
      <c r="A88" s="64">
        <v>64</v>
      </c>
      <c r="B88" s="64">
        <v>114554</v>
      </c>
      <c r="C88" s="65" t="s">
        <v>75</v>
      </c>
      <c r="D88" s="66"/>
      <c r="E88" s="64"/>
      <c r="F88" s="67">
        <f t="shared" si="2"/>
        <v>507021.74000000005</v>
      </c>
      <c r="G88" s="67"/>
      <c r="H88" s="67"/>
      <c r="I88" s="67"/>
      <c r="J88" s="40">
        <v>737.4</v>
      </c>
      <c r="K88" s="40">
        <v>507021.74000000005</v>
      </c>
      <c r="L88" s="67"/>
      <c r="M88" s="67"/>
      <c r="N88" s="67"/>
      <c r="O88" s="67"/>
      <c r="P88" s="30"/>
      <c r="Q88" s="30"/>
    </row>
    <row r="89" spans="1:17" ht="12.75" customHeight="1">
      <c r="A89" s="64">
        <v>65</v>
      </c>
      <c r="B89" s="64">
        <v>114565</v>
      </c>
      <c r="C89" s="65" t="s">
        <v>76</v>
      </c>
      <c r="D89" s="66"/>
      <c r="E89" s="64"/>
      <c r="F89" s="67">
        <f t="shared" si="2"/>
        <v>575634.05</v>
      </c>
      <c r="G89" s="67"/>
      <c r="H89" s="67"/>
      <c r="I89" s="67"/>
      <c r="J89" s="67">
        <v>794.4</v>
      </c>
      <c r="K89" s="67">
        <v>575634.05</v>
      </c>
      <c r="L89" s="67"/>
      <c r="M89" s="67"/>
      <c r="N89" s="67"/>
      <c r="O89" s="67"/>
      <c r="P89" s="30"/>
      <c r="Q89" s="30"/>
    </row>
    <row r="90" spans="1:17" ht="12.75" customHeight="1">
      <c r="A90" s="64">
        <v>66</v>
      </c>
      <c r="B90" s="64">
        <v>114577</v>
      </c>
      <c r="C90" s="65" t="s">
        <v>77</v>
      </c>
      <c r="D90" s="66"/>
      <c r="E90" s="64"/>
      <c r="F90" s="67">
        <f t="shared" si="2"/>
        <v>967696.25</v>
      </c>
      <c r="G90" s="67"/>
      <c r="H90" s="67"/>
      <c r="I90" s="67"/>
      <c r="J90" s="67">
        <v>1077</v>
      </c>
      <c r="K90" s="67">
        <v>967696.25</v>
      </c>
      <c r="L90" s="67"/>
      <c r="M90" s="67"/>
      <c r="N90" s="67"/>
      <c r="O90" s="67"/>
      <c r="P90" s="30"/>
      <c r="Q90" s="30"/>
    </row>
    <row r="91" spans="1:17" ht="12.75" customHeight="1">
      <c r="A91" s="64">
        <v>67</v>
      </c>
      <c r="B91" s="64">
        <v>114592</v>
      </c>
      <c r="C91" s="65" t="s">
        <v>78</v>
      </c>
      <c r="D91" s="66"/>
      <c r="E91" s="64"/>
      <c r="F91" s="67">
        <f t="shared" si="2"/>
        <v>526412.07</v>
      </c>
      <c r="G91" s="67"/>
      <c r="H91" s="67"/>
      <c r="I91" s="67"/>
      <c r="J91" s="67">
        <v>767.6</v>
      </c>
      <c r="K91" s="67">
        <v>526412.07</v>
      </c>
      <c r="L91" s="67"/>
      <c r="M91" s="67"/>
      <c r="N91" s="67"/>
      <c r="O91" s="67"/>
      <c r="P91" s="30"/>
      <c r="Q91" s="30"/>
    </row>
    <row r="92" spans="1:17" ht="12.75" customHeight="1">
      <c r="A92" s="64">
        <v>68</v>
      </c>
      <c r="B92" s="64">
        <v>114595</v>
      </c>
      <c r="C92" s="65" t="s">
        <v>79</v>
      </c>
      <c r="D92" s="66"/>
      <c r="E92" s="64"/>
      <c r="F92" s="67">
        <f t="shared" si="2"/>
        <v>663731.2899999999</v>
      </c>
      <c r="G92" s="67"/>
      <c r="H92" s="67"/>
      <c r="I92" s="67"/>
      <c r="J92" s="40">
        <v>932</v>
      </c>
      <c r="K92" s="40">
        <v>663731.2899999999</v>
      </c>
      <c r="L92" s="67"/>
      <c r="M92" s="67"/>
      <c r="N92" s="67"/>
      <c r="O92" s="67"/>
      <c r="P92" s="30"/>
      <c r="Q92" s="30"/>
    </row>
    <row r="93" spans="1:17" ht="12.75" customHeight="1">
      <c r="A93" s="64">
        <v>69</v>
      </c>
      <c r="B93" s="64">
        <v>114597</v>
      </c>
      <c r="C93" s="65" t="s">
        <v>80</v>
      </c>
      <c r="D93" s="66"/>
      <c r="E93" s="64"/>
      <c r="F93" s="67">
        <f t="shared" si="2"/>
        <v>990992.08</v>
      </c>
      <c r="G93" s="67"/>
      <c r="H93" s="67"/>
      <c r="I93" s="67"/>
      <c r="J93" s="67">
        <v>1257.6</v>
      </c>
      <c r="K93" s="67">
        <v>990992.08</v>
      </c>
      <c r="L93" s="67"/>
      <c r="M93" s="67"/>
      <c r="N93" s="67"/>
      <c r="O93" s="67"/>
      <c r="P93" s="30"/>
      <c r="Q93" s="30"/>
    </row>
    <row r="94" spans="1:17" ht="12.75" customHeight="1">
      <c r="A94" s="64">
        <v>70</v>
      </c>
      <c r="B94" s="64">
        <v>107467</v>
      </c>
      <c r="C94" s="65" t="s">
        <v>81</v>
      </c>
      <c r="D94" s="66"/>
      <c r="E94" s="64"/>
      <c r="F94" s="67">
        <f t="shared" si="2"/>
        <v>381486.44</v>
      </c>
      <c r="G94" s="67"/>
      <c r="H94" s="67"/>
      <c r="I94" s="67"/>
      <c r="J94" s="40">
        <v>529</v>
      </c>
      <c r="K94" s="40">
        <v>381486.44</v>
      </c>
      <c r="L94" s="67"/>
      <c r="M94" s="67"/>
      <c r="N94" s="67"/>
      <c r="O94" s="67"/>
      <c r="P94" s="30"/>
      <c r="Q94" s="30"/>
    </row>
    <row r="95" spans="1:17" ht="12.75" customHeight="1">
      <c r="A95" s="64">
        <v>71</v>
      </c>
      <c r="B95" s="64">
        <v>107471</v>
      </c>
      <c r="C95" s="65" t="s">
        <v>82</v>
      </c>
      <c r="D95" s="66"/>
      <c r="E95" s="64"/>
      <c r="F95" s="69">
        <v>455626.57</v>
      </c>
      <c r="G95" s="67"/>
      <c r="H95" s="67"/>
      <c r="I95" s="67"/>
      <c r="J95" s="67">
        <v>832</v>
      </c>
      <c r="K95" s="69">
        <v>455626.57</v>
      </c>
      <c r="L95" s="67"/>
      <c r="M95" s="67"/>
      <c r="N95" s="67"/>
      <c r="O95" s="67"/>
      <c r="P95" s="30"/>
      <c r="Q95" s="30"/>
    </row>
    <row r="96" spans="1:17" ht="12.75" customHeight="1">
      <c r="A96" s="64">
        <v>72</v>
      </c>
      <c r="B96" s="64">
        <v>107473</v>
      </c>
      <c r="C96" s="65" t="s">
        <v>83</v>
      </c>
      <c r="D96" s="66"/>
      <c r="E96" s="64"/>
      <c r="F96" s="67">
        <f t="shared" si="2"/>
        <v>533189.22</v>
      </c>
      <c r="G96" s="67"/>
      <c r="H96" s="67"/>
      <c r="I96" s="67"/>
      <c r="J96" s="67">
        <v>936.2</v>
      </c>
      <c r="K96" s="67">
        <v>533189.22</v>
      </c>
      <c r="L96" s="67"/>
      <c r="M96" s="67"/>
      <c r="N96" s="67"/>
      <c r="O96" s="67"/>
      <c r="P96" s="30"/>
      <c r="Q96" s="30"/>
    </row>
    <row r="97" spans="1:17" ht="12.75" customHeight="1">
      <c r="A97" s="64">
        <v>73</v>
      </c>
      <c r="B97" s="64">
        <v>114611</v>
      </c>
      <c r="C97" s="65" t="s">
        <v>84</v>
      </c>
      <c r="D97" s="66"/>
      <c r="E97" s="64"/>
      <c r="F97" s="67">
        <f t="shared" si="2"/>
        <v>335583.17</v>
      </c>
      <c r="G97" s="67"/>
      <c r="H97" s="67"/>
      <c r="I97" s="67"/>
      <c r="J97" s="67">
        <v>535.5</v>
      </c>
      <c r="K97" s="67">
        <v>335583.17</v>
      </c>
      <c r="L97" s="67"/>
      <c r="M97" s="67"/>
      <c r="N97" s="67"/>
      <c r="O97" s="67"/>
      <c r="P97" s="30"/>
      <c r="Q97" s="30"/>
    </row>
    <row r="98" spans="1:17" ht="12.75" customHeight="1">
      <c r="A98" s="64">
        <v>74</v>
      </c>
      <c r="B98" s="64">
        <v>70744</v>
      </c>
      <c r="C98" s="65" t="s">
        <v>85</v>
      </c>
      <c r="D98" s="66"/>
      <c r="E98" s="64"/>
      <c r="F98" s="67">
        <f t="shared" si="2"/>
        <v>638726.87</v>
      </c>
      <c r="G98" s="67"/>
      <c r="H98" s="67"/>
      <c r="I98" s="67"/>
      <c r="J98" s="67">
        <v>1288.7</v>
      </c>
      <c r="K98" s="67">
        <v>638726.87</v>
      </c>
      <c r="L98" s="67"/>
      <c r="M98" s="67"/>
      <c r="N98" s="67"/>
      <c r="O98" s="67"/>
      <c r="P98" s="30"/>
      <c r="Q98" s="30"/>
    </row>
    <row r="99" spans="1:17" ht="12.75" customHeight="1">
      <c r="A99" s="64">
        <v>75</v>
      </c>
      <c r="B99" s="64">
        <v>107495</v>
      </c>
      <c r="C99" s="65" t="s">
        <v>86</v>
      </c>
      <c r="D99" s="66"/>
      <c r="E99" s="64"/>
      <c r="F99" s="67">
        <f t="shared" si="2"/>
        <v>562314.22</v>
      </c>
      <c r="G99" s="67"/>
      <c r="H99" s="67"/>
      <c r="I99" s="67"/>
      <c r="J99" s="67">
        <v>871.4</v>
      </c>
      <c r="K99" s="67">
        <v>562314.22</v>
      </c>
      <c r="L99" s="67"/>
      <c r="M99" s="67"/>
      <c r="N99" s="67"/>
      <c r="O99" s="67"/>
      <c r="P99" s="30"/>
      <c r="Q99" s="30"/>
    </row>
    <row r="100" spans="1:17" ht="12.75" customHeight="1">
      <c r="A100" s="64">
        <v>76</v>
      </c>
      <c r="B100" s="64">
        <v>107498</v>
      </c>
      <c r="C100" s="65" t="s">
        <v>87</v>
      </c>
      <c r="D100" s="66"/>
      <c r="E100" s="64"/>
      <c r="F100" s="67">
        <f t="shared" si="2"/>
        <v>644989.57</v>
      </c>
      <c r="G100" s="67"/>
      <c r="H100" s="67"/>
      <c r="I100" s="67"/>
      <c r="J100" s="67">
        <v>882.5</v>
      </c>
      <c r="K100" s="67">
        <v>644989.57</v>
      </c>
      <c r="L100" s="67"/>
      <c r="M100" s="67"/>
      <c r="N100" s="67"/>
      <c r="O100" s="67"/>
      <c r="P100" s="30"/>
      <c r="Q100" s="30"/>
    </row>
    <row r="101" spans="1:17" ht="12.75" customHeight="1">
      <c r="A101" s="64">
        <v>77</v>
      </c>
      <c r="B101" s="64">
        <v>107499</v>
      </c>
      <c r="C101" s="65" t="s">
        <v>88</v>
      </c>
      <c r="D101" s="66"/>
      <c r="E101" s="64"/>
      <c r="F101" s="67">
        <f t="shared" si="2"/>
        <v>648781.64</v>
      </c>
      <c r="G101" s="67"/>
      <c r="H101" s="67"/>
      <c r="I101" s="67"/>
      <c r="J101" s="67">
        <v>882.5</v>
      </c>
      <c r="K101" s="67">
        <v>648781.64</v>
      </c>
      <c r="L101" s="67"/>
      <c r="M101" s="67"/>
      <c r="N101" s="67"/>
      <c r="O101" s="67"/>
      <c r="P101" s="30"/>
      <c r="Q101" s="30"/>
    </row>
    <row r="102" spans="1:17" ht="12.75" customHeight="1">
      <c r="A102" s="64">
        <v>78</v>
      </c>
      <c r="B102" s="64">
        <v>107501</v>
      </c>
      <c r="C102" s="65" t="s">
        <v>89</v>
      </c>
      <c r="D102" s="66"/>
      <c r="E102" s="64"/>
      <c r="F102" s="67">
        <f t="shared" si="2"/>
        <v>654090.71</v>
      </c>
      <c r="G102" s="67"/>
      <c r="H102" s="67"/>
      <c r="I102" s="67"/>
      <c r="J102" s="67">
        <v>882.5</v>
      </c>
      <c r="K102" s="67">
        <v>654090.71</v>
      </c>
      <c r="L102" s="67"/>
      <c r="M102" s="67"/>
      <c r="N102" s="67"/>
      <c r="O102" s="67"/>
      <c r="P102" s="30"/>
      <c r="Q102" s="30"/>
    </row>
    <row r="103" spans="1:17" ht="12.75" customHeight="1">
      <c r="A103" s="64">
        <v>79</v>
      </c>
      <c r="B103" s="64">
        <v>107503</v>
      </c>
      <c r="C103" s="65" t="s">
        <v>90</v>
      </c>
      <c r="D103" s="66"/>
      <c r="E103" s="64"/>
      <c r="F103" s="67">
        <f t="shared" si="2"/>
        <v>651258.03</v>
      </c>
      <c r="G103" s="67"/>
      <c r="H103" s="67"/>
      <c r="I103" s="67"/>
      <c r="J103" s="67">
        <v>983.4</v>
      </c>
      <c r="K103" s="67">
        <v>651258.03</v>
      </c>
      <c r="L103" s="67"/>
      <c r="M103" s="67"/>
      <c r="N103" s="67"/>
      <c r="O103" s="67"/>
      <c r="P103" s="30"/>
      <c r="Q103" s="30"/>
    </row>
    <row r="104" spans="1:17" ht="12.75" customHeight="1">
      <c r="A104" s="64">
        <v>80</v>
      </c>
      <c r="B104" s="64">
        <v>107504</v>
      </c>
      <c r="C104" s="65" t="s">
        <v>91</v>
      </c>
      <c r="D104" s="66"/>
      <c r="E104" s="64"/>
      <c r="F104" s="67">
        <f t="shared" si="2"/>
        <v>647086.18</v>
      </c>
      <c r="G104" s="67"/>
      <c r="H104" s="67"/>
      <c r="I104" s="67"/>
      <c r="J104" s="67">
        <v>983.4</v>
      </c>
      <c r="K104" s="67">
        <v>647086.18</v>
      </c>
      <c r="L104" s="67"/>
      <c r="M104" s="67"/>
      <c r="N104" s="67"/>
      <c r="O104" s="67"/>
      <c r="P104" s="30"/>
      <c r="Q104" s="30"/>
    </row>
    <row r="105" spans="1:17" ht="15">
      <c r="A105" s="70" t="s">
        <v>28</v>
      </c>
      <c r="B105" s="70"/>
      <c r="C105" s="57"/>
      <c r="D105" s="66"/>
      <c r="E105" s="64"/>
      <c r="F105" s="71">
        <f>SUM(F72:F104)</f>
        <v>34219492.53</v>
      </c>
      <c r="G105" s="60"/>
      <c r="H105" s="72"/>
      <c r="I105" s="72"/>
      <c r="J105" s="72">
        <f>SUM(J72:J104)</f>
        <v>28367.600000000006</v>
      </c>
      <c r="K105" s="72">
        <f>SUM(K72:K104)</f>
        <v>21880795.770000003</v>
      </c>
      <c r="L105" s="72"/>
      <c r="M105" s="72"/>
      <c r="N105" s="72">
        <f>N86+N81</f>
        <v>5348.12</v>
      </c>
      <c r="O105" s="72">
        <f>O81+O86</f>
        <v>12338696.76</v>
      </c>
      <c r="P105" s="73"/>
      <c r="Q105" s="73"/>
    </row>
    <row r="106" spans="1:17" ht="20.25" customHeight="1">
      <c r="A106" s="34" t="s">
        <v>117</v>
      </c>
      <c r="B106" s="34"/>
      <c r="C106" s="34"/>
      <c r="D106" s="66"/>
      <c r="E106" s="64"/>
      <c r="F106" s="74"/>
      <c r="G106" s="71"/>
      <c r="H106" s="71"/>
      <c r="I106" s="71"/>
      <c r="J106" s="71"/>
      <c r="K106" s="71"/>
      <c r="L106" s="71"/>
      <c r="M106" s="71"/>
      <c r="N106" s="71"/>
      <c r="O106" s="71"/>
      <c r="P106" s="24"/>
      <c r="Q106" s="24"/>
    </row>
    <row r="107" spans="1:17" ht="12.75" customHeight="1">
      <c r="A107" s="64">
        <v>81</v>
      </c>
      <c r="B107" s="64">
        <v>98623</v>
      </c>
      <c r="C107" s="65" t="s">
        <v>92</v>
      </c>
      <c r="D107" s="66"/>
      <c r="E107" s="64"/>
      <c r="F107" s="67">
        <v>254475.35</v>
      </c>
      <c r="G107" s="67"/>
      <c r="H107" s="67"/>
      <c r="I107" s="67"/>
      <c r="J107" s="67">
        <v>434.4</v>
      </c>
      <c r="K107" s="67">
        <v>254475.35</v>
      </c>
      <c r="L107" s="67"/>
      <c r="M107" s="67"/>
      <c r="N107" s="67"/>
      <c r="O107" s="67"/>
      <c r="P107" s="30"/>
      <c r="Q107" s="30"/>
    </row>
    <row r="108" spans="1:17" ht="12.75" customHeight="1">
      <c r="A108" s="64">
        <v>82</v>
      </c>
      <c r="B108" s="64">
        <v>110498</v>
      </c>
      <c r="C108" s="65" t="s">
        <v>93</v>
      </c>
      <c r="D108" s="66"/>
      <c r="E108" s="64"/>
      <c r="F108" s="67">
        <v>654865.7</v>
      </c>
      <c r="G108" s="67"/>
      <c r="H108" s="67"/>
      <c r="I108" s="67"/>
      <c r="J108" s="67">
        <v>878.2</v>
      </c>
      <c r="K108" s="67">
        <v>654865.7</v>
      </c>
      <c r="L108" s="67"/>
      <c r="M108" s="67"/>
      <c r="N108" s="67"/>
      <c r="O108" s="67"/>
      <c r="P108" s="30"/>
      <c r="Q108" s="30"/>
    </row>
    <row r="109" spans="1:17" ht="12.75" customHeight="1">
      <c r="A109" s="64">
        <v>83</v>
      </c>
      <c r="B109" s="64">
        <v>118369</v>
      </c>
      <c r="C109" s="65" t="s">
        <v>94</v>
      </c>
      <c r="D109" s="66"/>
      <c r="E109" s="64"/>
      <c r="F109" s="67">
        <v>537519.71</v>
      </c>
      <c r="G109" s="67"/>
      <c r="H109" s="67"/>
      <c r="I109" s="67"/>
      <c r="J109" s="67">
        <v>972.4</v>
      </c>
      <c r="K109" s="67">
        <v>537519.71</v>
      </c>
      <c r="L109" s="67"/>
      <c r="M109" s="67"/>
      <c r="N109" s="67"/>
      <c r="O109" s="67"/>
      <c r="P109" s="30"/>
      <c r="Q109" s="30"/>
    </row>
    <row r="110" spans="1:17" ht="15">
      <c r="A110" s="70" t="s">
        <v>28</v>
      </c>
      <c r="B110" s="70"/>
      <c r="C110" s="57"/>
      <c r="D110" s="66"/>
      <c r="E110" s="64"/>
      <c r="F110" s="71">
        <f>SUM(F107:F109)</f>
        <v>1446860.7599999998</v>
      </c>
      <c r="G110" s="72"/>
      <c r="H110" s="72"/>
      <c r="I110" s="72"/>
      <c r="J110" s="72">
        <v>2285</v>
      </c>
      <c r="K110" s="72">
        <v>1446860.7599999998</v>
      </c>
      <c r="L110" s="72"/>
      <c r="M110" s="72"/>
      <c r="N110" s="72"/>
      <c r="O110" s="72"/>
      <c r="P110" s="73"/>
      <c r="Q110" s="73"/>
    </row>
    <row r="111" spans="1:17" ht="20.25" customHeight="1">
      <c r="A111" s="34" t="s">
        <v>118</v>
      </c>
      <c r="B111" s="34"/>
      <c r="C111" s="34"/>
      <c r="D111" s="66"/>
      <c r="E111" s="64"/>
      <c r="F111" s="74"/>
      <c r="G111" s="71"/>
      <c r="H111" s="71"/>
      <c r="I111" s="71"/>
      <c r="J111" s="71"/>
      <c r="K111" s="71"/>
      <c r="L111" s="71"/>
      <c r="M111" s="71"/>
      <c r="N111" s="71"/>
      <c r="O111" s="71"/>
      <c r="P111" s="24"/>
      <c r="Q111" s="24"/>
    </row>
    <row r="112" spans="1:17" ht="12.75" customHeight="1">
      <c r="A112" s="64">
        <v>84</v>
      </c>
      <c r="B112" s="64">
        <v>116608</v>
      </c>
      <c r="C112" s="65" t="s">
        <v>95</v>
      </c>
      <c r="D112" s="66"/>
      <c r="E112" s="64"/>
      <c r="F112" s="67">
        <v>380532.38</v>
      </c>
      <c r="G112" s="67"/>
      <c r="H112" s="67"/>
      <c r="I112" s="67"/>
      <c r="J112" s="67">
        <v>377.6</v>
      </c>
      <c r="K112" s="67">
        <v>380532.38</v>
      </c>
      <c r="L112" s="67"/>
      <c r="M112" s="67"/>
      <c r="N112" s="67"/>
      <c r="O112" s="67"/>
      <c r="P112" s="30"/>
      <c r="Q112" s="30"/>
    </row>
    <row r="113" spans="1:17" ht="12.75" customHeight="1">
      <c r="A113" s="64">
        <v>85</v>
      </c>
      <c r="B113" s="64">
        <v>110537</v>
      </c>
      <c r="C113" s="65" t="s">
        <v>96</v>
      </c>
      <c r="D113" s="66"/>
      <c r="E113" s="64"/>
      <c r="F113" s="67">
        <v>284296.84</v>
      </c>
      <c r="G113" s="67"/>
      <c r="H113" s="67"/>
      <c r="I113" s="67"/>
      <c r="J113" s="67">
        <v>436.8</v>
      </c>
      <c r="K113" s="67">
        <v>284296.84</v>
      </c>
      <c r="L113" s="67"/>
      <c r="M113" s="67"/>
      <c r="N113" s="67"/>
      <c r="O113" s="67"/>
      <c r="P113" s="30"/>
      <c r="Q113" s="30"/>
    </row>
    <row r="114" spans="1:17" ht="12.75" customHeight="1">
      <c r="A114" s="64">
        <v>86</v>
      </c>
      <c r="B114" s="64">
        <v>110538</v>
      </c>
      <c r="C114" s="65" t="s">
        <v>97</v>
      </c>
      <c r="D114" s="66"/>
      <c r="E114" s="64"/>
      <c r="F114" s="67">
        <v>279799.2</v>
      </c>
      <c r="G114" s="67"/>
      <c r="H114" s="67"/>
      <c r="I114" s="67"/>
      <c r="J114" s="67">
        <v>288.3</v>
      </c>
      <c r="K114" s="67">
        <v>279799.2</v>
      </c>
      <c r="L114" s="67"/>
      <c r="M114" s="67"/>
      <c r="N114" s="67"/>
      <c r="O114" s="67"/>
      <c r="P114" s="30"/>
      <c r="Q114" s="30"/>
    </row>
    <row r="115" spans="1:17" ht="15">
      <c r="A115" s="70" t="s">
        <v>28</v>
      </c>
      <c r="B115" s="70"/>
      <c r="C115" s="57"/>
      <c r="D115" s="66"/>
      <c r="E115" s="64"/>
      <c r="F115" s="71">
        <f>SUM(F112:F114)</f>
        <v>944628.4199999999</v>
      </c>
      <c r="G115" s="72"/>
      <c r="H115" s="72"/>
      <c r="I115" s="72"/>
      <c r="J115" s="72">
        <v>1102.7</v>
      </c>
      <c r="K115" s="72">
        <v>944628.4199999999</v>
      </c>
      <c r="L115" s="72"/>
      <c r="M115" s="72"/>
      <c r="N115" s="72"/>
      <c r="O115" s="72"/>
      <c r="P115" s="73"/>
      <c r="Q115" s="73"/>
    </row>
    <row r="116" spans="1:17" ht="20.25" customHeight="1">
      <c r="A116" s="34" t="s">
        <v>121</v>
      </c>
      <c r="B116" s="34"/>
      <c r="C116" s="34"/>
      <c r="D116" s="66"/>
      <c r="E116" s="64"/>
      <c r="F116" s="74"/>
      <c r="G116" s="71"/>
      <c r="H116" s="71"/>
      <c r="I116" s="71"/>
      <c r="J116" s="71"/>
      <c r="K116" s="71"/>
      <c r="L116" s="71"/>
      <c r="M116" s="71"/>
      <c r="N116" s="71"/>
      <c r="O116" s="71"/>
      <c r="P116" s="24"/>
      <c r="Q116" s="24"/>
    </row>
    <row r="117" spans="1:17" ht="12.75" customHeight="1">
      <c r="A117" s="64">
        <v>87</v>
      </c>
      <c r="B117" s="64">
        <v>70951</v>
      </c>
      <c r="C117" s="65" t="s">
        <v>98</v>
      </c>
      <c r="D117" s="66"/>
      <c r="E117" s="64"/>
      <c r="F117" s="67">
        <v>476139.44</v>
      </c>
      <c r="G117" s="67"/>
      <c r="H117" s="67"/>
      <c r="I117" s="67"/>
      <c r="J117" s="67">
        <v>657</v>
      </c>
      <c r="K117" s="67">
        <v>476139.44</v>
      </c>
      <c r="L117" s="67"/>
      <c r="M117" s="67"/>
      <c r="N117" s="67"/>
      <c r="O117" s="67"/>
      <c r="P117" s="30"/>
      <c r="Q117" s="30"/>
    </row>
    <row r="118" spans="1:17" ht="12.75" customHeight="1">
      <c r="A118" s="64">
        <v>88</v>
      </c>
      <c r="B118" s="64">
        <v>70952</v>
      </c>
      <c r="C118" s="65" t="s">
        <v>99</v>
      </c>
      <c r="D118" s="66"/>
      <c r="E118" s="64"/>
      <c r="F118" s="67">
        <v>475447.26</v>
      </c>
      <c r="G118" s="67"/>
      <c r="H118" s="67"/>
      <c r="I118" s="67"/>
      <c r="J118" s="67">
        <v>657</v>
      </c>
      <c r="K118" s="67">
        <v>475447.26</v>
      </c>
      <c r="L118" s="67"/>
      <c r="M118" s="67"/>
      <c r="N118" s="67"/>
      <c r="O118" s="67"/>
      <c r="P118" s="30"/>
      <c r="Q118" s="30"/>
    </row>
    <row r="119" spans="1:17" ht="12.75" customHeight="1">
      <c r="A119" s="64">
        <v>89</v>
      </c>
      <c r="B119" s="64">
        <v>70953</v>
      </c>
      <c r="C119" s="65" t="s">
        <v>100</v>
      </c>
      <c r="D119" s="66"/>
      <c r="E119" s="64"/>
      <c r="F119" s="67">
        <v>474481.07</v>
      </c>
      <c r="G119" s="67"/>
      <c r="H119" s="67"/>
      <c r="I119" s="67"/>
      <c r="J119" s="67">
        <v>657</v>
      </c>
      <c r="K119" s="67">
        <v>474481.07</v>
      </c>
      <c r="L119" s="67"/>
      <c r="M119" s="67"/>
      <c r="N119" s="67"/>
      <c r="O119" s="67"/>
      <c r="P119" s="30"/>
      <c r="Q119" s="30"/>
    </row>
    <row r="120" spans="1:17" ht="15">
      <c r="A120" s="70" t="s">
        <v>28</v>
      </c>
      <c r="B120" s="70"/>
      <c r="C120" s="57"/>
      <c r="D120" s="66"/>
      <c r="E120" s="64"/>
      <c r="F120" s="71">
        <f>SUM(F117:F119)</f>
        <v>1426067.77</v>
      </c>
      <c r="G120" s="72"/>
      <c r="H120" s="72"/>
      <c r="I120" s="72"/>
      <c r="J120" s="72">
        <v>1971</v>
      </c>
      <c r="K120" s="72">
        <v>1426067.77</v>
      </c>
      <c r="L120" s="72"/>
      <c r="M120" s="72"/>
      <c r="N120" s="72"/>
      <c r="O120" s="72"/>
      <c r="P120" s="73"/>
      <c r="Q120" s="73"/>
    </row>
    <row r="121" spans="1:17" ht="20.25" customHeight="1">
      <c r="A121" s="34" t="s">
        <v>122</v>
      </c>
      <c r="B121" s="34"/>
      <c r="C121" s="34"/>
      <c r="D121" s="66"/>
      <c r="E121" s="64"/>
      <c r="F121" s="74"/>
      <c r="G121" s="71"/>
      <c r="H121" s="71"/>
      <c r="I121" s="71"/>
      <c r="J121" s="71"/>
      <c r="K121" s="71"/>
      <c r="L121" s="71"/>
      <c r="M121" s="71"/>
      <c r="N121" s="71"/>
      <c r="O121" s="71"/>
      <c r="P121" s="24"/>
      <c r="Q121" s="24"/>
    </row>
    <row r="122" spans="1:17" ht="12.75" customHeight="1">
      <c r="A122" s="64">
        <v>90</v>
      </c>
      <c r="B122" s="64">
        <v>115637</v>
      </c>
      <c r="C122" s="65" t="s">
        <v>101</v>
      </c>
      <c r="D122" s="66"/>
      <c r="E122" s="64"/>
      <c r="F122" s="67">
        <f>G122+K122+O122</f>
        <v>6256700.58</v>
      </c>
      <c r="G122" s="68">
        <v>6256700.58</v>
      </c>
      <c r="H122" s="67"/>
      <c r="I122" s="67"/>
      <c r="J122" s="67"/>
      <c r="K122" s="67"/>
      <c r="L122" s="67"/>
      <c r="M122" s="67"/>
      <c r="N122" s="67"/>
      <c r="O122" s="67"/>
      <c r="P122" s="30"/>
      <c r="Q122" s="30"/>
    </row>
    <row r="123" spans="1:17" ht="12.75" customHeight="1">
      <c r="A123" s="64">
        <v>91</v>
      </c>
      <c r="B123" s="64">
        <v>103529</v>
      </c>
      <c r="C123" s="65" t="s">
        <v>136</v>
      </c>
      <c r="D123" s="66"/>
      <c r="E123" s="64"/>
      <c r="F123" s="67">
        <f aca="true" t="shared" si="3" ref="F123:F135">G123+K123+O123</f>
        <v>1442947.95</v>
      </c>
      <c r="G123" s="68">
        <v>1442947.95</v>
      </c>
      <c r="H123" s="67"/>
      <c r="I123" s="67"/>
      <c r="J123" s="67"/>
      <c r="K123" s="67"/>
      <c r="L123" s="67"/>
      <c r="M123" s="67"/>
      <c r="N123" s="67"/>
      <c r="O123" s="67"/>
      <c r="P123" s="30"/>
      <c r="Q123" s="30"/>
    </row>
    <row r="124" spans="1:17" ht="12.75" customHeight="1">
      <c r="A124" s="64">
        <v>92</v>
      </c>
      <c r="B124" s="64">
        <v>103534</v>
      </c>
      <c r="C124" s="65" t="s">
        <v>137</v>
      </c>
      <c r="D124" s="66"/>
      <c r="E124" s="64"/>
      <c r="F124" s="67">
        <f t="shared" si="3"/>
        <v>2860823.27</v>
      </c>
      <c r="G124" s="68">
        <v>2860823.27</v>
      </c>
      <c r="H124" s="67"/>
      <c r="I124" s="67"/>
      <c r="J124" s="67"/>
      <c r="K124" s="67"/>
      <c r="L124" s="67"/>
      <c r="M124" s="67"/>
      <c r="N124" s="67"/>
      <c r="O124" s="67"/>
      <c r="P124" s="30"/>
      <c r="Q124" s="30"/>
    </row>
    <row r="125" spans="1:17" ht="12.75" customHeight="1">
      <c r="A125" s="64">
        <v>93</v>
      </c>
      <c r="B125" s="64">
        <v>77600</v>
      </c>
      <c r="C125" s="65" t="s">
        <v>138</v>
      </c>
      <c r="D125" s="66"/>
      <c r="E125" s="64"/>
      <c r="F125" s="67">
        <f t="shared" si="3"/>
        <v>1136555.64</v>
      </c>
      <c r="G125" s="67">
        <v>1136555.64</v>
      </c>
      <c r="H125" s="67"/>
      <c r="I125" s="67"/>
      <c r="J125" s="67"/>
      <c r="K125" s="67"/>
      <c r="L125" s="67"/>
      <c r="M125" s="67"/>
      <c r="N125" s="67"/>
      <c r="O125" s="67"/>
      <c r="P125" s="30"/>
      <c r="Q125" s="30"/>
    </row>
    <row r="126" spans="1:17" ht="12.75" customHeight="1">
      <c r="A126" s="64">
        <v>94</v>
      </c>
      <c r="B126" s="64">
        <v>77605</v>
      </c>
      <c r="C126" s="65" t="s">
        <v>139</v>
      </c>
      <c r="D126" s="66"/>
      <c r="E126" s="64"/>
      <c r="F126" s="67">
        <f t="shared" si="3"/>
        <v>455918.07</v>
      </c>
      <c r="G126" s="67">
        <v>455918.07</v>
      </c>
      <c r="H126" s="67"/>
      <c r="I126" s="67"/>
      <c r="J126" s="67"/>
      <c r="K126" s="67"/>
      <c r="L126" s="67"/>
      <c r="M126" s="67"/>
      <c r="N126" s="67"/>
      <c r="O126" s="67"/>
      <c r="P126" s="30"/>
      <c r="Q126" s="30"/>
    </row>
    <row r="127" spans="1:17" ht="12.75" customHeight="1">
      <c r="A127" s="64">
        <v>95</v>
      </c>
      <c r="B127" s="64">
        <v>103543</v>
      </c>
      <c r="C127" s="65" t="s">
        <v>140</v>
      </c>
      <c r="D127" s="66"/>
      <c r="E127" s="64"/>
      <c r="F127" s="67">
        <f t="shared" si="3"/>
        <v>8095922.77</v>
      </c>
      <c r="G127" s="68">
        <v>8095922.77</v>
      </c>
      <c r="H127" s="67"/>
      <c r="I127" s="67"/>
      <c r="J127" s="67"/>
      <c r="K127" s="67"/>
      <c r="L127" s="67"/>
      <c r="M127" s="67"/>
      <c r="N127" s="67"/>
      <c r="O127" s="67"/>
      <c r="P127" s="30"/>
      <c r="Q127" s="30"/>
    </row>
    <row r="128" spans="1:17" ht="12.75" customHeight="1">
      <c r="A128" s="64">
        <v>96</v>
      </c>
      <c r="B128" s="64">
        <v>77609</v>
      </c>
      <c r="C128" s="65" t="s">
        <v>141</v>
      </c>
      <c r="D128" s="66"/>
      <c r="E128" s="64"/>
      <c r="F128" s="67">
        <f t="shared" si="3"/>
        <v>3198976.61</v>
      </c>
      <c r="G128" s="68">
        <v>3198976.61</v>
      </c>
      <c r="H128" s="67"/>
      <c r="I128" s="67"/>
      <c r="J128" s="67"/>
      <c r="K128" s="67"/>
      <c r="L128" s="67"/>
      <c r="M128" s="67"/>
      <c r="N128" s="67"/>
      <c r="O128" s="67"/>
      <c r="P128" s="30"/>
      <c r="Q128" s="30"/>
    </row>
    <row r="129" spans="1:17" ht="12.75" customHeight="1">
      <c r="A129" s="64">
        <v>97</v>
      </c>
      <c r="B129" s="64">
        <v>77611</v>
      </c>
      <c r="C129" s="65" t="s">
        <v>142</v>
      </c>
      <c r="D129" s="66"/>
      <c r="E129" s="64"/>
      <c r="F129" s="67">
        <f t="shared" si="3"/>
        <v>1343555.09</v>
      </c>
      <c r="G129" s="68">
        <v>1343555.09</v>
      </c>
      <c r="H129" s="67"/>
      <c r="I129" s="67"/>
      <c r="J129" s="67"/>
      <c r="K129" s="67"/>
      <c r="L129" s="67"/>
      <c r="M129" s="67"/>
      <c r="N129" s="67"/>
      <c r="O129" s="67"/>
      <c r="P129" s="30"/>
      <c r="Q129" s="30"/>
    </row>
    <row r="130" spans="1:17" ht="12.75" customHeight="1">
      <c r="A130" s="64">
        <v>98</v>
      </c>
      <c r="B130" s="64">
        <v>115577</v>
      </c>
      <c r="C130" s="65" t="s">
        <v>143</v>
      </c>
      <c r="D130" s="66"/>
      <c r="E130" s="64"/>
      <c r="F130" s="67">
        <f t="shared" si="3"/>
        <v>1265207.27</v>
      </c>
      <c r="G130" s="67">
        <v>1265207.27</v>
      </c>
      <c r="H130" s="67"/>
      <c r="I130" s="67"/>
      <c r="J130" s="67"/>
      <c r="K130" s="67"/>
      <c r="L130" s="67"/>
      <c r="M130" s="67"/>
      <c r="N130" s="67"/>
      <c r="O130" s="67"/>
      <c r="P130" s="30"/>
      <c r="Q130" s="30"/>
    </row>
    <row r="131" spans="1:17" ht="12.75" customHeight="1">
      <c r="A131" s="64">
        <v>99</v>
      </c>
      <c r="B131" s="64">
        <v>77238</v>
      </c>
      <c r="C131" s="65" t="s">
        <v>102</v>
      </c>
      <c r="D131" s="66"/>
      <c r="E131" s="64"/>
      <c r="F131" s="67">
        <f t="shared" si="3"/>
        <v>9452697.59</v>
      </c>
      <c r="G131" s="67"/>
      <c r="H131" s="67"/>
      <c r="I131" s="67"/>
      <c r="J131" s="67"/>
      <c r="K131" s="67"/>
      <c r="L131" s="67"/>
      <c r="M131" s="67"/>
      <c r="N131" s="40">
        <v>2918</v>
      </c>
      <c r="O131" s="40">
        <v>9452697.59</v>
      </c>
      <c r="P131" s="30"/>
      <c r="Q131" s="30"/>
    </row>
    <row r="132" spans="1:17" ht="12.75" customHeight="1">
      <c r="A132" s="64">
        <v>100</v>
      </c>
      <c r="B132" s="64">
        <v>77780</v>
      </c>
      <c r="C132" s="65" t="s">
        <v>103</v>
      </c>
      <c r="D132" s="66"/>
      <c r="E132" s="64"/>
      <c r="F132" s="67">
        <f t="shared" si="3"/>
        <v>429437.56</v>
      </c>
      <c r="G132" s="67">
        <v>429437.56</v>
      </c>
      <c r="H132" s="67"/>
      <c r="I132" s="67"/>
      <c r="J132" s="67"/>
      <c r="K132" s="67"/>
      <c r="L132" s="67"/>
      <c r="M132" s="67"/>
      <c r="N132" s="67"/>
      <c r="O132" s="67"/>
      <c r="P132" s="30"/>
      <c r="Q132" s="30"/>
    </row>
    <row r="133" spans="1:17" ht="12.75" customHeight="1">
      <c r="A133" s="64">
        <v>101</v>
      </c>
      <c r="B133" s="64">
        <v>103589</v>
      </c>
      <c r="C133" s="65" t="s">
        <v>144</v>
      </c>
      <c r="D133" s="66"/>
      <c r="E133" s="64"/>
      <c r="F133" s="67">
        <f t="shared" si="3"/>
        <v>781674.5599999999</v>
      </c>
      <c r="G133" s="69">
        <v>781674.5599999999</v>
      </c>
      <c r="H133" s="67"/>
      <c r="I133" s="67"/>
      <c r="J133" s="67"/>
      <c r="K133" s="67"/>
      <c r="L133" s="67"/>
      <c r="M133" s="67"/>
      <c r="N133" s="67"/>
      <c r="O133" s="67"/>
      <c r="P133" s="30"/>
      <c r="Q133" s="30"/>
    </row>
    <row r="134" spans="1:17" ht="12.75" customHeight="1">
      <c r="A134" s="64">
        <v>102</v>
      </c>
      <c r="B134" s="64">
        <v>115692</v>
      </c>
      <c r="C134" s="65" t="s">
        <v>104</v>
      </c>
      <c r="D134" s="66"/>
      <c r="E134" s="64"/>
      <c r="F134" s="67">
        <f t="shared" si="3"/>
        <v>313403.71</v>
      </c>
      <c r="G134" s="67">
        <v>313403.71</v>
      </c>
      <c r="H134" s="67"/>
      <c r="I134" s="67"/>
      <c r="J134" s="67"/>
      <c r="K134" s="67"/>
      <c r="L134" s="67"/>
      <c r="M134" s="67"/>
      <c r="N134" s="67"/>
      <c r="O134" s="67"/>
      <c r="P134" s="30"/>
      <c r="Q134" s="30"/>
    </row>
    <row r="135" spans="1:17" ht="12.75" customHeight="1">
      <c r="A135" s="64">
        <v>103</v>
      </c>
      <c r="B135" s="64">
        <v>78031</v>
      </c>
      <c r="C135" s="65" t="s">
        <v>105</v>
      </c>
      <c r="D135" s="66"/>
      <c r="E135" s="64"/>
      <c r="F135" s="67">
        <f t="shared" si="3"/>
        <v>5817364.59</v>
      </c>
      <c r="G135" s="69">
        <v>5817364.59</v>
      </c>
      <c r="H135" s="67"/>
      <c r="I135" s="67"/>
      <c r="J135" s="67"/>
      <c r="K135" s="67"/>
      <c r="L135" s="67"/>
      <c r="M135" s="67"/>
      <c r="N135" s="67"/>
      <c r="O135" s="67"/>
      <c r="P135" s="30"/>
      <c r="Q135" s="30"/>
    </row>
    <row r="136" spans="1:17" ht="15">
      <c r="A136" s="70" t="s">
        <v>28</v>
      </c>
      <c r="B136" s="70"/>
      <c r="C136" s="57"/>
      <c r="D136" s="66"/>
      <c r="E136" s="64"/>
      <c r="F136" s="71">
        <f>SUM(F122:F135)</f>
        <v>42851185.260000005</v>
      </c>
      <c r="G136" s="72">
        <f>SUM(G122:G135)</f>
        <v>33398487.669999998</v>
      </c>
      <c r="H136" s="72"/>
      <c r="I136" s="72"/>
      <c r="J136" s="72"/>
      <c r="K136" s="72"/>
      <c r="L136" s="72"/>
      <c r="M136" s="72"/>
      <c r="N136" s="72">
        <v>2918</v>
      </c>
      <c r="O136" s="75">
        <f>SUM(O122:O135)</f>
        <v>9452697.59</v>
      </c>
      <c r="P136" s="73"/>
      <c r="Q136" s="73"/>
    </row>
    <row r="137" spans="1:17" ht="20.25" customHeight="1">
      <c r="A137" s="34" t="s">
        <v>123</v>
      </c>
      <c r="B137" s="34"/>
      <c r="C137" s="34"/>
      <c r="D137" s="66"/>
      <c r="E137" s="64"/>
      <c r="F137" s="74"/>
      <c r="G137" s="71"/>
      <c r="H137" s="71"/>
      <c r="I137" s="71"/>
      <c r="J137" s="71"/>
      <c r="K137" s="71"/>
      <c r="L137" s="71"/>
      <c r="M137" s="71"/>
      <c r="N137" s="71"/>
      <c r="O137" s="71"/>
      <c r="P137" s="24"/>
      <c r="Q137" s="24"/>
    </row>
    <row r="138" spans="1:17" ht="12.75" customHeight="1">
      <c r="A138" s="64">
        <v>104</v>
      </c>
      <c r="B138" s="64">
        <v>99877</v>
      </c>
      <c r="C138" s="65" t="s">
        <v>106</v>
      </c>
      <c r="D138" s="66"/>
      <c r="E138" s="64"/>
      <c r="F138" s="67">
        <v>972241.61</v>
      </c>
      <c r="G138" s="67">
        <v>972241.61</v>
      </c>
      <c r="H138" s="67"/>
      <c r="I138" s="67"/>
      <c r="J138" s="67"/>
      <c r="K138" s="67"/>
      <c r="L138" s="67"/>
      <c r="M138" s="67"/>
      <c r="N138" s="67"/>
      <c r="O138" s="67"/>
      <c r="P138" s="30"/>
      <c r="Q138" s="30"/>
    </row>
    <row r="139" spans="1:17" ht="12.75" customHeight="1">
      <c r="A139" s="64">
        <v>105</v>
      </c>
      <c r="B139" s="64">
        <v>113741</v>
      </c>
      <c r="C139" s="65" t="s">
        <v>107</v>
      </c>
      <c r="D139" s="66"/>
      <c r="E139" s="64"/>
      <c r="F139" s="67">
        <v>751023.44</v>
      </c>
      <c r="G139" s="67">
        <v>751023.44</v>
      </c>
      <c r="H139" s="67"/>
      <c r="I139" s="67"/>
      <c r="J139" s="67"/>
      <c r="K139" s="67"/>
      <c r="L139" s="67"/>
      <c r="M139" s="67"/>
      <c r="N139" s="67"/>
      <c r="O139" s="67"/>
      <c r="P139" s="30"/>
      <c r="Q139" s="30"/>
    </row>
    <row r="140" spans="1:17" ht="12.75" customHeight="1">
      <c r="A140" s="64">
        <v>106</v>
      </c>
      <c r="B140" s="64">
        <v>99885</v>
      </c>
      <c r="C140" s="65" t="s">
        <v>108</v>
      </c>
      <c r="D140" s="66"/>
      <c r="E140" s="64"/>
      <c r="F140" s="67">
        <v>911213.91</v>
      </c>
      <c r="G140" s="67">
        <v>911213.91</v>
      </c>
      <c r="H140" s="67"/>
      <c r="I140" s="67"/>
      <c r="J140" s="67"/>
      <c r="K140" s="67"/>
      <c r="L140" s="67"/>
      <c r="M140" s="67"/>
      <c r="N140" s="67"/>
      <c r="O140" s="67"/>
      <c r="P140" s="30"/>
      <c r="Q140" s="30"/>
    </row>
    <row r="141" spans="1:17" ht="12.75" customHeight="1">
      <c r="A141" s="64">
        <v>107</v>
      </c>
      <c r="B141" s="64">
        <v>99878</v>
      </c>
      <c r="C141" s="65" t="s">
        <v>109</v>
      </c>
      <c r="D141" s="66"/>
      <c r="E141" s="64"/>
      <c r="F141" s="67">
        <v>973518.64</v>
      </c>
      <c r="G141" s="67">
        <v>973518.64</v>
      </c>
      <c r="H141" s="67"/>
      <c r="I141" s="67"/>
      <c r="J141" s="67"/>
      <c r="K141" s="67"/>
      <c r="L141" s="67"/>
      <c r="M141" s="67"/>
      <c r="N141" s="67"/>
      <c r="O141" s="67"/>
      <c r="P141" s="30"/>
      <c r="Q141" s="30"/>
    </row>
    <row r="142" spans="1:17" ht="12.75" customHeight="1">
      <c r="A142" s="64">
        <v>108</v>
      </c>
      <c r="B142" s="64">
        <v>99879</v>
      </c>
      <c r="C142" s="65" t="s">
        <v>110</v>
      </c>
      <c r="D142" s="66"/>
      <c r="E142" s="64"/>
      <c r="F142" s="67">
        <v>963943.96</v>
      </c>
      <c r="G142" s="67">
        <v>963943.96</v>
      </c>
      <c r="H142" s="67"/>
      <c r="I142" s="67"/>
      <c r="J142" s="67"/>
      <c r="K142" s="67"/>
      <c r="L142" s="67"/>
      <c r="M142" s="67"/>
      <c r="N142" s="67"/>
      <c r="O142" s="67"/>
      <c r="P142" s="30"/>
      <c r="Q142" s="30"/>
    </row>
    <row r="143" spans="1:17" ht="12.75" customHeight="1">
      <c r="A143" s="64">
        <v>109</v>
      </c>
      <c r="B143" s="64">
        <v>113747</v>
      </c>
      <c r="C143" s="65" t="s">
        <v>111</v>
      </c>
      <c r="D143" s="66"/>
      <c r="E143" s="64"/>
      <c r="F143" s="67">
        <v>343968.01</v>
      </c>
      <c r="G143" s="67">
        <v>343968.01</v>
      </c>
      <c r="H143" s="67"/>
      <c r="I143" s="67"/>
      <c r="J143" s="67"/>
      <c r="K143" s="67"/>
      <c r="L143" s="67"/>
      <c r="M143" s="67"/>
      <c r="N143" s="67"/>
      <c r="O143" s="67"/>
      <c r="P143" s="30"/>
      <c r="Q143" s="30"/>
    </row>
    <row r="144" spans="1:17" ht="15">
      <c r="A144" s="70" t="s">
        <v>28</v>
      </c>
      <c r="B144" s="70"/>
      <c r="C144" s="57"/>
      <c r="D144" s="57"/>
      <c r="E144" s="57"/>
      <c r="F144" s="24">
        <f>SUM(F138:F143)</f>
        <v>4915909.57</v>
      </c>
      <c r="G144" s="73">
        <v>4915909.57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</row>
    <row r="145" spans="1:17" ht="12.75" customHeight="1">
      <c r="A145" s="21"/>
      <c r="B145" s="21"/>
      <c r="C145" s="21"/>
      <c r="D145" s="22"/>
      <c r="E145" s="23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23" ht="21.75" customHeight="1">
      <c r="A146" s="76" t="s">
        <v>124</v>
      </c>
      <c r="B146" s="76"/>
      <c r="C146" s="76"/>
      <c r="D146" s="76"/>
      <c r="E146" s="76"/>
      <c r="F146" s="76"/>
      <c r="G146" s="76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8"/>
      <c r="S146" s="8"/>
      <c r="T146" s="8"/>
      <c r="U146" s="8"/>
      <c r="V146" s="9"/>
      <c r="W146" s="9"/>
    </row>
    <row r="147" spans="1:23" ht="18" customHeight="1">
      <c r="A147" s="78" t="s">
        <v>150</v>
      </c>
      <c r="B147" s="79"/>
      <c r="C147" s="79"/>
      <c r="D147" s="79"/>
      <c r="E147" s="79"/>
      <c r="F147" s="79"/>
      <c r="G147" s="79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8"/>
      <c r="S147" s="8"/>
      <c r="T147" s="8"/>
      <c r="U147" s="8"/>
      <c r="V147" s="9"/>
      <c r="W147" s="9"/>
    </row>
    <row r="148" spans="1:23" ht="9" customHeight="1">
      <c r="A148" s="79"/>
      <c r="B148" s="79"/>
      <c r="C148" s="79"/>
      <c r="D148" s="79"/>
      <c r="E148" s="79"/>
      <c r="F148" s="79"/>
      <c r="G148" s="79"/>
      <c r="H148" s="11"/>
      <c r="I148" s="11"/>
      <c r="J148" s="11"/>
      <c r="K148" s="11"/>
      <c r="L148" s="8"/>
      <c r="M148" s="8"/>
      <c r="N148" s="8"/>
      <c r="O148" s="11"/>
      <c r="P148" s="8"/>
      <c r="Q148" s="8"/>
      <c r="R148" s="8"/>
      <c r="S148" s="8"/>
      <c r="T148" s="8"/>
      <c r="U148" s="8"/>
      <c r="V148" s="9"/>
      <c r="W148" s="9"/>
    </row>
    <row r="149" spans="1:23" ht="12.75" customHeight="1">
      <c r="A149" s="76" t="s">
        <v>125</v>
      </c>
      <c r="B149" s="76"/>
      <c r="C149" s="76"/>
      <c r="D149" s="76"/>
      <c r="E149" s="76"/>
      <c r="F149" s="13"/>
      <c r="G149" s="13"/>
      <c r="H149" s="14"/>
      <c r="I149" s="14"/>
      <c r="J149" s="14"/>
      <c r="K149" s="15"/>
      <c r="L149" s="15"/>
      <c r="M149" s="15"/>
      <c r="N149" s="14"/>
      <c r="O149" s="15"/>
      <c r="P149" s="15"/>
      <c r="Q149" s="15"/>
      <c r="R149" s="8"/>
      <c r="S149" s="8"/>
      <c r="T149" s="8"/>
      <c r="U149" s="8"/>
      <c r="V149" s="9"/>
      <c r="W149" s="9"/>
    </row>
    <row r="150" spans="1:23" ht="12.75" customHeight="1">
      <c r="A150" s="76" t="s">
        <v>126</v>
      </c>
      <c r="B150" s="76"/>
      <c r="C150" s="76"/>
      <c r="D150" s="7"/>
      <c r="E150" s="7"/>
      <c r="F150" s="13"/>
      <c r="G150" s="13"/>
      <c r="H150" s="14"/>
      <c r="I150" s="14"/>
      <c r="J150" s="14"/>
      <c r="K150" s="15"/>
      <c r="L150" s="15"/>
      <c r="M150" s="15"/>
      <c r="N150" s="14"/>
      <c r="O150" s="15"/>
      <c r="P150" s="15"/>
      <c r="Q150" s="15"/>
      <c r="R150" s="8"/>
      <c r="S150" s="8"/>
      <c r="T150" s="8"/>
      <c r="U150" s="8"/>
      <c r="V150" s="9"/>
      <c r="W150" s="9"/>
    </row>
    <row r="151" spans="1:23" ht="12.75" customHeight="1">
      <c r="A151" s="76" t="s">
        <v>127</v>
      </c>
      <c r="B151" s="76"/>
      <c r="C151" s="76"/>
      <c r="D151" s="76"/>
      <c r="E151" s="76"/>
      <c r="F151" s="13"/>
      <c r="G151" s="13"/>
      <c r="H151" s="14"/>
      <c r="I151" s="14"/>
      <c r="J151" s="14"/>
      <c r="K151" s="15"/>
      <c r="L151" s="15"/>
      <c r="M151" s="15"/>
      <c r="N151" s="14"/>
      <c r="O151" s="15"/>
      <c r="P151" s="15"/>
      <c r="Q151" s="15"/>
      <c r="R151" s="8"/>
      <c r="S151" s="8"/>
      <c r="T151" s="8"/>
      <c r="U151" s="8"/>
      <c r="V151" s="9"/>
      <c r="W151" s="9"/>
    </row>
    <row r="152" spans="1:23" ht="12.75" customHeight="1">
      <c r="A152" s="76" t="s">
        <v>128</v>
      </c>
      <c r="B152" s="76"/>
      <c r="C152" s="76"/>
      <c r="D152" s="76"/>
      <c r="E152" s="76"/>
      <c r="F152" s="13"/>
      <c r="G152" s="13"/>
      <c r="H152" s="14"/>
      <c r="I152" s="14"/>
      <c r="J152" s="14"/>
      <c r="K152" s="15"/>
      <c r="L152" s="15"/>
      <c r="M152" s="15"/>
      <c r="N152" s="14"/>
      <c r="O152" s="15"/>
      <c r="P152" s="15"/>
      <c r="Q152" s="15"/>
      <c r="R152" s="8"/>
      <c r="S152" s="8"/>
      <c r="T152" s="8"/>
      <c r="U152" s="8"/>
      <c r="V152" s="9"/>
      <c r="W152" s="9"/>
    </row>
    <row r="153" spans="1:23" ht="12.75" customHeight="1">
      <c r="A153" s="76" t="s">
        <v>129</v>
      </c>
      <c r="B153" s="76"/>
      <c r="C153" s="76"/>
      <c r="D153" s="76"/>
      <c r="E153" s="76"/>
      <c r="F153" s="13"/>
      <c r="G153" s="13"/>
      <c r="H153" s="14"/>
      <c r="I153" s="14"/>
      <c r="J153" s="14"/>
      <c r="K153" s="15"/>
      <c r="L153" s="15"/>
      <c r="M153" s="15"/>
      <c r="N153" s="14"/>
      <c r="O153" s="15"/>
      <c r="P153" s="15"/>
      <c r="Q153" s="15"/>
      <c r="R153" s="8"/>
      <c r="S153" s="8"/>
      <c r="T153" s="8"/>
      <c r="U153" s="8"/>
      <c r="V153" s="9"/>
      <c r="W153" s="9"/>
    </row>
    <row r="154" spans="1:23" ht="12.75" customHeight="1">
      <c r="A154" s="76" t="s">
        <v>130</v>
      </c>
      <c r="B154" s="76"/>
      <c r="C154" s="76"/>
      <c r="D154" s="76"/>
      <c r="E154" s="76"/>
      <c r="F154" s="13"/>
      <c r="G154" s="13"/>
      <c r="H154" s="14"/>
      <c r="I154" s="14"/>
      <c r="J154" s="14"/>
      <c r="K154" s="15"/>
      <c r="L154" s="15"/>
      <c r="M154" s="15"/>
      <c r="N154" s="14"/>
      <c r="O154" s="15"/>
      <c r="P154" s="15"/>
      <c r="Q154" s="15"/>
      <c r="R154" s="8"/>
      <c r="S154" s="8"/>
      <c r="T154" s="8"/>
      <c r="U154" s="8"/>
      <c r="V154" s="9"/>
      <c r="W154" s="9"/>
    </row>
    <row r="155" spans="1:23" ht="12.75" customHeight="1">
      <c r="A155" s="76" t="s">
        <v>131</v>
      </c>
      <c r="B155" s="76"/>
      <c r="C155" s="76"/>
      <c r="D155" s="76"/>
      <c r="E155" s="76"/>
      <c r="F155" s="13"/>
      <c r="G155" s="13"/>
      <c r="H155" s="14"/>
      <c r="I155" s="14"/>
      <c r="J155" s="14"/>
      <c r="K155" s="15"/>
      <c r="L155" s="15"/>
      <c r="M155" s="15"/>
      <c r="N155" s="14"/>
      <c r="O155" s="15"/>
      <c r="P155" s="15"/>
      <c r="Q155" s="15"/>
      <c r="R155" s="8"/>
      <c r="S155" s="8"/>
      <c r="T155" s="8"/>
      <c r="U155" s="8"/>
      <c r="V155" s="9"/>
      <c r="W155" s="9"/>
    </row>
    <row r="156" spans="1:23" ht="12.75" customHeight="1">
      <c r="A156" s="17" t="s">
        <v>132</v>
      </c>
      <c r="B156" s="17"/>
      <c r="C156" s="26"/>
      <c r="D156" s="27"/>
      <c r="E156" s="20"/>
      <c r="F156" s="16"/>
      <c r="G156" s="14"/>
      <c r="H156" s="14"/>
      <c r="I156" s="14"/>
      <c r="J156" s="14"/>
      <c r="K156" s="15"/>
      <c r="L156" s="15"/>
      <c r="M156" s="15"/>
      <c r="N156" s="14"/>
      <c r="O156" s="15"/>
      <c r="P156" s="15"/>
      <c r="Q156" s="15"/>
      <c r="R156" s="8"/>
      <c r="S156" s="8"/>
      <c r="T156" s="8"/>
      <c r="U156" s="8"/>
      <c r="V156" s="9"/>
      <c r="W156" s="9"/>
    </row>
    <row r="157" spans="1:23" ht="12.75" customHeight="1">
      <c r="A157" s="77"/>
      <c r="B157" s="77"/>
      <c r="C157" s="14"/>
      <c r="D157" s="28"/>
      <c r="E157" s="16"/>
      <c r="F157" s="16"/>
      <c r="G157" s="14"/>
      <c r="H157" s="14"/>
      <c r="I157" s="14"/>
      <c r="J157" s="14"/>
      <c r="K157" s="15"/>
      <c r="L157" s="15"/>
      <c r="M157" s="15"/>
      <c r="N157" s="14"/>
      <c r="O157" s="15"/>
      <c r="P157" s="15"/>
      <c r="Q157" s="15"/>
      <c r="R157" s="8"/>
      <c r="S157" s="8"/>
      <c r="T157" s="8"/>
      <c r="U157" s="8"/>
      <c r="V157" s="9"/>
      <c r="W157" s="9"/>
    </row>
    <row r="158" spans="1:23" ht="12.75" customHeight="1">
      <c r="A158" s="9"/>
      <c r="B158" s="9"/>
      <c r="C158" s="10"/>
      <c r="D158" s="11"/>
      <c r="E158" s="9"/>
      <c r="F158" s="12"/>
      <c r="G158" s="12"/>
      <c r="H158" s="11"/>
      <c r="I158" s="11"/>
      <c r="J158" s="11"/>
      <c r="K158" s="11"/>
      <c r="L158" s="8"/>
      <c r="M158" s="8"/>
      <c r="N158" s="8"/>
      <c r="O158" s="11"/>
      <c r="P158" s="8"/>
      <c r="Q158" s="8"/>
      <c r="R158" s="8"/>
      <c r="S158" s="8"/>
      <c r="T158" s="8"/>
      <c r="U158" s="8"/>
      <c r="V158" s="9"/>
      <c r="W158" s="9"/>
    </row>
    <row r="159" spans="1:23" ht="12.75" customHeight="1">
      <c r="A159" s="9"/>
      <c r="B159" s="9"/>
      <c r="C159" s="10"/>
      <c r="D159" s="11"/>
      <c r="E159" s="9"/>
      <c r="F159" s="12"/>
      <c r="G159" s="12"/>
      <c r="H159" s="11"/>
      <c r="I159" s="11"/>
      <c r="J159" s="11"/>
      <c r="K159" s="11"/>
      <c r="L159" s="8"/>
      <c r="M159" s="8"/>
      <c r="N159" s="8"/>
      <c r="O159" s="11"/>
      <c r="P159" s="8"/>
      <c r="Q159" s="8"/>
      <c r="R159" s="8"/>
      <c r="S159" s="8"/>
      <c r="T159" s="8"/>
      <c r="U159" s="8"/>
      <c r="V159" s="9"/>
      <c r="W159" s="9"/>
    </row>
    <row r="160" spans="1:17" ht="12.75" customHeight="1">
      <c r="A160" s="21"/>
      <c r="B160" s="21"/>
      <c r="C160" s="21"/>
      <c r="D160" s="22"/>
      <c r="E160" s="23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2.75" customHeight="1">
      <c r="A161" s="21"/>
      <c r="B161" s="21"/>
      <c r="C161" s="21"/>
      <c r="D161" s="22"/>
      <c r="E161" s="23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2.75" customHeight="1">
      <c r="A162" s="21"/>
      <c r="B162" s="21"/>
      <c r="C162" s="21"/>
      <c r="D162" s="22"/>
      <c r="E162" s="23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2.75" customHeight="1">
      <c r="A163" s="21"/>
      <c r="B163" s="21"/>
      <c r="C163" s="21"/>
      <c r="D163" s="22"/>
      <c r="E163" s="23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2.75" customHeight="1">
      <c r="A164" s="21"/>
      <c r="B164" s="21"/>
      <c r="C164" s="21"/>
      <c r="D164" s="22"/>
      <c r="E164" s="23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2.75" customHeight="1">
      <c r="A165" s="21"/>
      <c r="B165" s="21"/>
      <c r="C165" s="21"/>
      <c r="D165" s="22"/>
      <c r="E165" s="23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2.75" customHeight="1">
      <c r="A166" s="21"/>
      <c r="B166" s="21"/>
      <c r="C166" s="21"/>
      <c r="D166" s="22"/>
      <c r="E166" s="23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2.75" customHeight="1">
      <c r="A167" s="21"/>
      <c r="B167" s="21"/>
      <c r="C167" s="21"/>
      <c r="D167" s="22"/>
      <c r="E167" s="23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2.75" customHeight="1">
      <c r="A168" s="21"/>
      <c r="B168" s="21"/>
      <c r="C168" s="21"/>
      <c r="D168" s="22"/>
      <c r="E168" s="23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2.75" customHeight="1">
      <c r="A169" s="21"/>
      <c r="B169" s="21"/>
      <c r="C169" s="21"/>
      <c r="D169" s="22"/>
      <c r="E169" s="23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2.75" customHeight="1">
      <c r="A170" s="21"/>
      <c r="B170" s="21"/>
      <c r="C170" s="21"/>
      <c r="D170" s="22"/>
      <c r="E170" s="23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2.75" customHeight="1">
      <c r="A171" s="21"/>
      <c r="B171" s="21"/>
      <c r="C171" s="21"/>
      <c r="D171" s="22"/>
      <c r="E171" s="23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2.75" customHeight="1">
      <c r="A172" s="21"/>
      <c r="B172" s="21"/>
      <c r="C172" s="21"/>
      <c r="D172" s="22"/>
      <c r="E172" s="23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2.75" customHeight="1">
      <c r="A173" s="21"/>
      <c r="B173" s="21"/>
      <c r="C173" s="21"/>
      <c r="D173" s="22"/>
      <c r="E173" s="23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2.75" customHeight="1">
      <c r="A174" s="21"/>
      <c r="B174" s="21"/>
      <c r="C174" s="21"/>
      <c r="D174" s="22"/>
      <c r="E174" s="23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2.75" customHeight="1">
      <c r="A175" s="21"/>
      <c r="B175" s="21"/>
      <c r="C175" s="21"/>
      <c r="D175" s="22"/>
      <c r="E175" s="23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2.75" customHeight="1">
      <c r="A176" s="21"/>
      <c r="B176" s="21"/>
      <c r="C176" s="21"/>
      <c r="D176" s="22"/>
      <c r="E176" s="23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2.75" customHeight="1">
      <c r="A177" s="21"/>
      <c r="B177" s="21"/>
      <c r="C177" s="21"/>
      <c r="D177" s="22"/>
      <c r="E177" s="23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2.75" customHeight="1">
      <c r="A178" s="21"/>
      <c r="B178" s="21"/>
      <c r="C178" s="21"/>
      <c r="D178" s="22"/>
      <c r="E178" s="23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2.75" customHeight="1">
      <c r="A179" s="21"/>
      <c r="B179" s="21"/>
      <c r="C179" s="21"/>
      <c r="D179" s="22"/>
      <c r="E179" s="23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2.75" customHeight="1">
      <c r="A180" s="21"/>
      <c r="B180" s="21"/>
      <c r="C180" s="21"/>
      <c r="D180" s="22"/>
      <c r="E180" s="23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2.75" customHeight="1">
      <c r="A181" s="21"/>
      <c r="B181" s="21"/>
      <c r="C181" s="21"/>
      <c r="D181" s="22"/>
      <c r="E181" s="23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2.75" customHeight="1">
      <c r="A182" s="21"/>
      <c r="B182" s="21"/>
      <c r="C182" s="21"/>
      <c r="D182" s="22"/>
      <c r="E182" s="23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2.75" customHeight="1">
      <c r="A183" s="21"/>
      <c r="B183" s="21"/>
      <c r="C183" s="21"/>
      <c r="D183" s="22"/>
      <c r="E183" s="23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2.75" customHeight="1">
      <c r="A184" s="21"/>
      <c r="B184" s="21"/>
      <c r="C184" s="21"/>
      <c r="D184" s="22"/>
      <c r="E184" s="23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2.75" customHeight="1">
      <c r="A185" s="21"/>
      <c r="B185" s="21"/>
      <c r="C185" s="21"/>
      <c r="D185" s="22"/>
      <c r="E185" s="23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2.75" customHeight="1">
      <c r="A186" s="21"/>
      <c r="B186" s="21"/>
      <c r="C186" s="21"/>
      <c r="D186" s="22"/>
      <c r="E186" s="23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2.75" customHeight="1">
      <c r="A187" s="21"/>
      <c r="B187" s="21"/>
      <c r="C187" s="21"/>
      <c r="D187" s="22"/>
      <c r="E187" s="23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2.75" customHeight="1">
      <c r="A188" s="21"/>
      <c r="B188" s="21"/>
      <c r="C188" s="21"/>
      <c r="D188" s="22"/>
      <c r="E188" s="23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2.75" customHeight="1">
      <c r="A189" s="21"/>
      <c r="B189" s="21"/>
      <c r="C189" s="21"/>
      <c r="D189" s="22"/>
      <c r="E189" s="23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2.75" customHeight="1">
      <c r="A190" s="21"/>
      <c r="B190" s="21"/>
      <c r="C190" s="21"/>
      <c r="D190" s="22"/>
      <c r="E190" s="23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2.75" customHeight="1">
      <c r="A191" s="21"/>
      <c r="B191" s="21"/>
      <c r="C191" s="21"/>
      <c r="D191" s="22"/>
      <c r="E191" s="23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2.75" customHeight="1">
      <c r="A192" s="21"/>
      <c r="B192" s="21"/>
      <c r="C192" s="21"/>
      <c r="D192" s="22"/>
      <c r="E192" s="23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2.75" customHeight="1">
      <c r="A193" s="21"/>
      <c r="B193" s="21"/>
      <c r="C193" s="21"/>
      <c r="D193" s="22"/>
      <c r="E193" s="23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2.75" customHeight="1">
      <c r="A194" s="21"/>
      <c r="B194" s="21"/>
      <c r="C194" s="21"/>
      <c r="D194" s="22"/>
      <c r="E194" s="23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2.75" customHeight="1">
      <c r="A195" s="21"/>
      <c r="B195" s="21"/>
      <c r="C195" s="21"/>
      <c r="D195" s="22"/>
      <c r="E195" s="23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2.75" customHeight="1">
      <c r="A196" s="21"/>
      <c r="B196" s="21"/>
      <c r="C196" s="21"/>
      <c r="D196" s="22"/>
      <c r="E196" s="23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2.75" customHeight="1">
      <c r="A197" s="21"/>
      <c r="B197" s="21"/>
      <c r="C197" s="21"/>
      <c r="D197" s="22"/>
      <c r="E197" s="23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2.75" customHeight="1">
      <c r="A198" s="21"/>
      <c r="B198" s="21"/>
      <c r="C198" s="21"/>
      <c r="D198" s="22"/>
      <c r="E198" s="23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2.75" customHeight="1">
      <c r="A199" s="21"/>
      <c r="B199" s="21"/>
      <c r="C199" s="21"/>
      <c r="D199" s="22"/>
      <c r="E199" s="23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2.75" customHeight="1">
      <c r="A200" s="21"/>
      <c r="B200" s="21"/>
      <c r="C200" s="21"/>
      <c r="D200" s="22"/>
      <c r="E200" s="23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2.75" customHeight="1">
      <c r="A201" s="21"/>
      <c r="B201" s="21"/>
      <c r="C201" s="21"/>
      <c r="D201" s="22"/>
      <c r="E201" s="23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t="12.75" customHeight="1">
      <c r="A202" s="21"/>
      <c r="B202" s="21"/>
      <c r="C202" s="21"/>
      <c r="D202" s="22"/>
      <c r="E202" s="23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t="12.75" customHeight="1">
      <c r="A203" s="21"/>
      <c r="B203" s="21"/>
      <c r="C203" s="21"/>
      <c r="D203" s="22"/>
      <c r="E203" s="23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t="12.75" customHeight="1">
      <c r="A204" s="21"/>
      <c r="B204" s="21"/>
      <c r="C204" s="21"/>
      <c r="D204" s="22"/>
      <c r="E204" s="23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12.75" customHeight="1">
      <c r="A205" s="21"/>
      <c r="B205" s="21"/>
      <c r="C205" s="21"/>
      <c r="D205" s="22"/>
      <c r="E205" s="23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t="12.75" customHeight="1">
      <c r="A206" s="21"/>
      <c r="B206" s="21"/>
      <c r="C206" s="21"/>
      <c r="D206" s="22"/>
      <c r="E206" s="23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t="12.75" customHeight="1">
      <c r="A207" s="21"/>
      <c r="B207" s="21"/>
      <c r="C207" s="21"/>
      <c r="D207" s="22"/>
      <c r="E207" s="23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t="12.75" customHeight="1">
      <c r="A208" s="21"/>
      <c r="B208" s="21"/>
      <c r="C208" s="21"/>
      <c r="D208" s="22"/>
      <c r="E208" s="23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12.75" customHeight="1">
      <c r="A209" s="21"/>
      <c r="B209" s="21"/>
      <c r="C209" s="21"/>
      <c r="D209" s="22"/>
      <c r="E209" s="23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ht="12.75" customHeight="1">
      <c r="A210" s="21"/>
      <c r="B210" s="21"/>
      <c r="C210" s="21"/>
      <c r="D210" s="22"/>
      <c r="E210" s="23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ht="12.75" customHeight="1">
      <c r="A211" s="21"/>
      <c r="B211" s="21"/>
      <c r="C211" s="21"/>
      <c r="D211" s="22"/>
      <c r="E211" s="23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ht="12.75" customHeight="1">
      <c r="A212" s="21"/>
      <c r="B212" s="21"/>
      <c r="C212" s="21"/>
      <c r="D212" s="22"/>
      <c r="E212" s="23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ht="12.75" customHeight="1">
      <c r="A213" s="21"/>
      <c r="B213" s="21"/>
      <c r="C213" s="21"/>
      <c r="D213" s="22"/>
      <c r="E213" s="23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ht="12.75" customHeight="1">
      <c r="A214" s="21"/>
      <c r="B214" s="21"/>
      <c r="C214" s="21"/>
      <c r="D214" s="22"/>
      <c r="E214" s="23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ht="12.75" customHeight="1">
      <c r="A215" s="21"/>
      <c r="B215" s="21"/>
      <c r="C215" s="21"/>
      <c r="D215" s="22"/>
      <c r="E215" s="23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ht="12.75" customHeight="1">
      <c r="A216" s="21"/>
      <c r="B216" s="21"/>
      <c r="C216" s="21"/>
      <c r="D216" s="22"/>
      <c r="E216" s="23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ht="12.75" customHeight="1">
      <c r="A217" s="21"/>
      <c r="B217" s="21"/>
      <c r="C217" s="21"/>
      <c r="D217" s="22"/>
      <c r="E217" s="23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ht="12.75" customHeight="1">
      <c r="A218" s="21"/>
      <c r="B218" s="21"/>
      <c r="C218" s="21"/>
      <c r="D218" s="22"/>
      <c r="E218" s="23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ht="12.75" customHeight="1">
      <c r="A219" s="21"/>
      <c r="B219" s="21"/>
      <c r="C219" s="21"/>
      <c r="D219" s="22"/>
      <c r="E219" s="23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ht="12.75" customHeight="1">
      <c r="A220" s="21"/>
      <c r="B220" s="21"/>
      <c r="C220" s="21"/>
      <c r="D220" s="22"/>
      <c r="E220" s="23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ht="12.75" customHeight="1">
      <c r="A221" s="21"/>
      <c r="B221" s="21"/>
      <c r="C221" s="21"/>
      <c r="D221" s="22"/>
      <c r="E221" s="23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ht="12.75" customHeight="1">
      <c r="A222" s="21"/>
      <c r="B222" s="21"/>
      <c r="C222" s="21"/>
      <c r="D222" s="22"/>
      <c r="E222" s="23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12.75" customHeight="1">
      <c r="A223" s="21"/>
      <c r="B223" s="21"/>
      <c r="C223" s="21"/>
      <c r="D223" s="22"/>
      <c r="E223" s="23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ht="12.75" customHeight="1">
      <c r="A224" s="21"/>
      <c r="B224" s="21"/>
      <c r="C224" s="21"/>
      <c r="D224" s="22"/>
      <c r="E224" s="23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ht="12.75" customHeight="1">
      <c r="A225" s="21"/>
      <c r="B225" s="21"/>
      <c r="C225" s="21"/>
      <c r="D225" s="22"/>
      <c r="E225" s="23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ht="12.75" customHeight="1">
      <c r="A226" s="21"/>
      <c r="B226" s="21"/>
      <c r="C226" s="21"/>
      <c r="D226" s="22"/>
      <c r="E226" s="23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ht="12.75" customHeight="1">
      <c r="A227" s="21"/>
      <c r="B227" s="21"/>
      <c r="C227" s="21"/>
      <c r="D227" s="22"/>
      <c r="E227" s="23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t="12.75" customHeight="1">
      <c r="A228" s="21"/>
      <c r="B228" s="21"/>
      <c r="C228" s="21"/>
      <c r="D228" s="22"/>
      <c r="E228" s="23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ht="12.75" customHeight="1">
      <c r="A229" s="21"/>
      <c r="B229" s="21"/>
      <c r="C229" s="21"/>
      <c r="D229" s="22"/>
      <c r="E229" s="23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ht="12.75" customHeight="1">
      <c r="A230" s="21"/>
      <c r="B230" s="21"/>
      <c r="C230" s="21"/>
      <c r="D230" s="22"/>
      <c r="E230" s="23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ht="12.75" customHeight="1">
      <c r="A231" s="21"/>
      <c r="B231" s="21"/>
      <c r="C231" s="21"/>
      <c r="D231" s="22"/>
      <c r="E231" s="23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ht="12.75" customHeight="1">
      <c r="A232" s="21"/>
      <c r="B232" s="21"/>
      <c r="C232" s="21"/>
      <c r="D232" s="22"/>
      <c r="E232" s="23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ht="12.75" customHeight="1">
      <c r="A233" s="21"/>
      <c r="B233" s="21"/>
      <c r="C233" s="21"/>
      <c r="D233" s="22"/>
      <c r="E233" s="23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ht="12.75" customHeight="1">
      <c r="A234" s="21"/>
      <c r="B234" s="21"/>
      <c r="C234" s="21"/>
      <c r="D234" s="22"/>
      <c r="E234" s="23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ht="12.75" customHeight="1">
      <c r="A235" s="21"/>
      <c r="B235" s="21"/>
      <c r="C235" s="21"/>
      <c r="D235" s="22"/>
      <c r="E235" s="23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ht="12.75" customHeight="1">
      <c r="A236" s="21"/>
      <c r="B236" s="21"/>
      <c r="C236" s="21"/>
      <c r="D236" s="22"/>
      <c r="E236" s="23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ht="12.75" customHeight="1">
      <c r="A237" s="21"/>
      <c r="B237" s="21"/>
      <c r="C237" s="21"/>
      <c r="D237" s="22"/>
      <c r="E237" s="23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ht="12.75" customHeight="1">
      <c r="A238" s="21"/>
      <c r="B238" s="21"/>
      <c r="C238" s="21"/>
      <c r="D238" s="22"/>
      <c r="E238" s="23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ht="12.75" customHeight="1">
      <c r="A239" s="21"/>
      <c r="B239" s="21"/>
      <c r="C239" s="21"/>
      <c r="D239" s="22"/>
      <c r="E239" s="23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ht="12.75" customHeight="1">
      <c r="A240" s="21"/>
      <c r="B240" s="21"/>
      <c r="C240" s="21"/>
      <c r="D240" s="22"/>
      <c r="E240" s="23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ht="12.75" customHeight="1">
      <c r="A241" s="21"/>
      <c r="B241" s="21"/>
      <c r="C241" s="21"/>
      <c r="D241" s="22"/>
      <c r="E241" s="23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ht="12.75" customHeight="1">
      <c r="A242" s="21"/>
      <c r="B242" s="21"/>
      <c r="C242" s="21"/>
      <c r="D242" s="22"/>
      <c r="E242" s="23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ht="12.75" customHeight="1">
      <c r="A243" s="21"/>
      <c r="B243" s="21"/>
      <c r="C243" s="21"/>
      <c r="D243" s="22"/>
      <c r="E243" s="23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ht="12.75" customHeight="1">
      <c r="A244" s="21"/>
      <c r="B244" s="21"/>
      <c r="C244" s="21"/>
      <c r="D244" s="22"/>
      <c r="E244" s="23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t="12.75" customHeight="1">
      <c r="A245" s="21"/>
      <c r="B245" s="21"/>
      <c r="C245" s="21"/>
      <c r="D245" s="22"/>
      <c r="E245" s="23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ht="12.75" customHeight="1">
      <c r="A246" s="21"/>
      <c r="B246" s="21"/>
      <c r="C246" s="21"/>
      <c r="D246" s="22"/>
      <c r="E246" s="23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ht="12.75" customHeight="1">
      <c r="A247" s="21"/>
      <c r="B247" s="21"/>
      <c r="C247" s="21"/>
      <c r="D247" s="22"/>
      <c r="E247" s="23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ht="12.75" customHeight="1">
      <c r="A248" s="21"/>
      <c r="B248" s="21"/>
      <c r="C248" s="21"/>
      <c r="D248" s="22"/>
      <c r="E248" s="23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ht="12.75" customHeight="1">
      <c r="A249" s="21"/>
      <c r="B249" s="21"/>
      <c r="C249" s="21"/>
      <c r="D249" s="22"/>
      <c r="E249" s="23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ht="12.75" customHeight="1">
      <c r="A250" s="21"/>
      <c r="B250" s="21"/>
      <c r="C250" s="21"/>
      <c r="D250" s="22"/>
      <c r="E250" s="23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ht="12.75" customHeight="1">
      <c r="A251" s="21"/>
      <c r="B251" s="21"/>
      <c r="C251" s="21"/>
      <c r="D251" s="22"/>
      <c r="E251" s="23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ht="12.75" customHeight="1">
      <c r="A252" s="21"/>
      <c r="B252" s="21"/>
      <c r="C252" s="21"/>
      <c r="D252" s="22"/>
      <c r="E252" s="23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ht="12.75" customHeight="1">
      <c r="A253" s="21"/>
      <c r="B253" s="21"/>
      <c r="C253" s="21"/>
      <c r="D253" s="22"/>
      <c r="E253" s="23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ht="12.75" customHeight="1">
      <c r="A254" s="21"/>
      <c r="B254" s="21"/>
      <c r="C254" s="21"/>
      <c r="D254" s="22"/>
      <c r="E254" s="23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ht="12.75" customHeight="1">
      <c r="A255" s="21"/>
      <c r="B255" s="21"/>
      <c r="C255" s="21"/>
      <c r="D255" s="22"/>
      <c r="E255" s="23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ht="12.75" customHeight="1">
      <c r="A256" s="21"/>
      <c r="B256" s="21"/>
      <c r="C256" s="21"/>
      <c r="D256" s="22"/>
      <c r="E256" s="23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ht="12.75" customHeight="1">
      <c r="A257" s="21"/>
      <c r="B257" s="21"/>
      <c r="C257" s="21"/>
      <c r="D257" s="22"/>
      <c r="E257" s="23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t="12.75" customHeight="1">
      <c r="A258" s="21"/>
      <c r="B258" s="21"/>
      <c r="C258" s="21"/>
      <c r="D258" s="22"/>
      <c r="E258" s="23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ht="12.75" customHeight="1">
      <c r="A259" s="21"/>
      <c r="B259" s="21"/>
      <c r="C259" s="21"/>
      <c r="D259" s="22"/>
      <c r="E259" s="23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ht="12.75" customHeight="1">
      <c r="A260" s="21"/>
      <c r="B260" s="21"/>
      <c r="C260" s="21"/>
      <c r="D260" s="22"/>
      <c r="E260" s="23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ht="12.75" customHeight="1">
      <c r="A261" s="21"/>
      <c r="B261" s="21"/>
      <c r="C261" s="21"/>
      <c r="D261" s="22"/>
      <c r="E261" s="23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ht="12.75" customHeight="1">
      <c r="A262" s="21"/>
      <c r="B262" s="21"/>
      <c r="C262" s="21"/>
      <c r="D262" s="22"/>
      <c r="E262" s="23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ht="12.75" customHeight="1">
      <c r="A263" s="21"/>
      <c r="B263" s="21"/>
      <c r="C263" s="21"/>
      <c r="D263" s="22"/>
      <c r="E263" s="23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ht="12.75" customHeight="1">
      <c r="A264" s="21"/>
      <c r="B264" s="21"/>
      <c r="C264" s="21"/>
      <c r="D264" s="22"/>
      <c r="E264" s="23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ht="12.75" customHeight="1">
      <c r="A265" s="21"/>
      <c r="B265" s="21"/>
      <c r="C265" s="21"/>
      <c r="D265" s="22"/>
      <c r="E265" s="23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ht="12.75" customHeight="1">
      <c r="A266" s="21"/>
      <c r="B266" s="21"/>
      <c r="C266" s="21"/>
      <c r="D266" s="22"/>
      <c r="E266" s="23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ht="12.75" customHeight="1">
      <c r="A267" s="21"/>
      <c r="B267" s="21"/>
      <c r="C267" s="21"/>
      <c r="D267" s="22"/>
      <c r="E267" s="23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ht="12.75" customHeight="1">
      <c r="A268" s="21"/>
      <c r="B268" s="21"/>
      <c r="C268" s="21"/>
      <c r="D268" s="22"/>
      <c r="E268" s="23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ht="12.75" customHeight="1">
      <c r="A269" s="21"/>
      <c r="B269" s="21"/>
      <c r="C269" s="21"/>
      <c r="D269" s="22"/>
      <c r="E269" s="23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ht="12.75" customHeight="1">
      <c r="A270" s="21"/>
      <c r="B270" s="21"/>
      <c r="C270" s="21"/>
      <c r="D270" s="22"/>
      <c r="E270" s="23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ht="12.75" customHeight="1">
      <c r="A271" s="21"/>
      <c r="B271" s="21"/>
      <c r="C271" s="21"/>
      <c r="D271" s="22"/>
      <c r="E271" s="23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t="12.75" customHeight="1">
      <c r="A272" s="21"/>
      <c r="B272" s="21"/>
      <c r="C272" s="21"/>
      <c r="D272" s="22"/>
      <c r="E272" s="23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ht="12.75" customHeight="1">
      <c r="A273" s="21"/>
      <c r="B273" s="21"/>
      <c r="C273" s="21"/>
      <c r="D273" s="22"/>
      <c r="E273" s="23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ht="12.75" customHeight="1">
      <c r="A274" s="21"/>
      <c r="B274" s="21"/>
      <c r="C274" s="21"/>
      <c r="D274" s="22"/>
      <c r="E274" s="23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ht="12.75" customHeight="1">
      <c r="A275" s="21"/>
      <c r="B275" s="21"/>
      <c r="C275" s="21"/>
      <c r="D275" s="22"/>
      <c r="E275" s="23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ht="12.75" customHeight="1">
      <c r="A276" s="21"/>
      <c r="B276" s="21"/>
      <c r="C276" s="21"/>
      <c r="D276" s="22"/>
      <c r="E276" s="23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ht="12.75" customHeight="1">
      <c r="A277" s="21"/>
      <c r="B277" s="21"/>
      <c r="C277" s="21"/>
      <c r="D277" s="22"/>
      <c r="E277" s="23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ht="12.75" customHeight="1">
      <c r="A278" s="21"/>
      <c r="B278" s="21"/>
      <c r="C278" s="21"/>
      <c r="D278" s="22"/>
      <c r="E278" s="23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ht="12.75" customHeight="1">
      <c r="A279" s="21"/>
      <c r="B279" s="21"/>
      <c r="C279" s="21"/>
      <c r="D279" s="22"/>
      <c r="E279" s="23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ht="12.75" customHeight="1">
      <c r="A280" s="21"/>
      <c r="B280" s="21"/>
      <c r="C280" s="21"/>
      <c r="D280" s="22"/>
      <c r="E280" s="23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ht="12.75" customHeight="1">
      <c r="A281" s="21"/>
      <c r="B281" s="21"/>
      <c r="C281" s="21"/>
      <c r="D281" s="22"/>
      <c r="E281" s="23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ht="12.75" customHeight="1">
      <c r="A282" s="21"/>
      <c r="B282" s="21"/>
      <c r="C282" s="21"/>
      <c r="D282" s="22"/>
      <c r="E282" s="23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ht="12.75" customHeight="1">
      <c r="A283" s="21"/>
      <c r="B283" s="21"/>
      <c r="C283" s="21"/>
      <c r="D283" s="22"/>
      <c r="E283" s="23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ht="12.75" customHeight="1">
      <c r="A284" s="21"/>
      <c r="B284" s="21"/>
      <c r="C284" s="21"/>
      <c r="D284" s="22"/>
      <c r="E284" s="23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ht="12.75" customHeight="1">
      <c r="A285" s="21"/>
      <c r="B285" s="21"/>
      <c r="C285" s="21"/>
      <c r="D285" s="22"/>
      <c r="E285" s="23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ht="12.75" customHeight="1">
      <c r="A286" s="21"/>
      <c r="B286" s="21"/>
      <c r="C286" s="21"/>
      <c r="D286" s="22"/>
      <c r="E286" s="23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ht="12.75" customHeight="1">
      <c r="A287" s="21"/>
      <c r="B287" s="21"/>
      <c r="C287" s="21"/>
      <c r="D287" s="22"/>
      <c r="E287" s="23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ht="12.75" customHeight="1">
      <c r="A288" s="21"/>
      <c r="B288" s="21"/>
      <c r="C288" s="21"/>
      <c r="D288" s="22"/>
      <c r="E288" s="23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ht="12.75" customHeight="1">
      <c r="A289" s="21"/>
      <c r="B289" s="21"/>
      <c r="C289" s="21"/>
      <c r="D289" s="22"/>
      <c r="E289" s="23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ht="12.75" customHeight="1">
      <c r="A290" s="21"/>
      <c r="B290" s="21"/>
      <c r="C290" s="21"/>
      <c r="D290" s="22"/>
      <c r="E290" s="23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ht="12.75" customHeight="1">
      <c r="A291" s="21"/>
      <c r="B291" s="21"/>
      <c r="C291" s="21"/>
      <c r="D291" s="22"/>
      <c r="E291" s="23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ht="12.75" customHeight="1">
      <c r="A292" s="21"/>
      <c r="B292" s="21"/>
      <c r="C292" s="21"/>
      <c r="D292" s="22"/>
      <c r="E292" s="23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ht="12.75" customHeight="1">
      <c r="A293" s="21"/>
      <c r="B293" s="21"/>
      <c r="C293" s="21"/>
      <c r="D293" s="22"/>
      <c r="E293" s="23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ht="12.75" customHeight="1">
      <c r="A294" s="21"/>
      <c r="B294" s="21"/>
      <c r="C294" s="21"/>
      <c r="D294" s="22"/>
      <c r="E294" s="23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ht="12.75" customHeight="1">
      <c r="A295" s="21"/>
      <c r="B295" s="21"/>
      <c r="C295" s="21"/>
      <c r="D295" s="22"/>
      <c r="E295" s="23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ht="12.75" customHeight="1">
      <c r="A296" s="21"/>
      <c r="B296" s="21"/>
      <c r="C296" s="21"/>
      <c r="D296" s="22"/>
      <c r="E296" s="23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ht="12.75" customHeight="1">
      <c r="A297" s="21"/>
      <c r="B297" s="21"/>
      <c r="C297" s="21"/>
      <c r="D297" s="22"/>
      <c r="E297" s="23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ht="12.75" customHeight="1">
      <c r="A298" s="21"/>
      <c r="B298" s="21"/>
      <c r="C298" s="21"/>
      <c r="D298" s="22"/>
      <c r="E298" s="23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ht="12.75" customHeight="1">
      <c r="A299" s="21"/>
      <c r="B299" s="21"/>
      <c r="C299" s="21"/>
      <c r="D299" s="22"/>
      <c r="E299" s="23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ht="12.75" customHeight="1">
      <c r="A300" s="21"/>
      <c r="B300" s="21"/>
      <c r="C300" s="21"/>
      <c r="D300" s="22"/>
      <c r="E300" s="23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ht="12.75" customHeight="1">
      <c r="A301" s="21"/>
      <c r="B301" s="21"/>
      <c r="C301" s="21"/>
      <c r="D301" s="22"/>
      <c r="E301" s="23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ht="12.75" customHeight="1">
      <c r="A302" s="21"/>
      <c r="B302" s="21"/>
      <c r="C302" s="21"/>
      <c r="D302" s="22"/>
      <c r="E302" s="23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ht="12.75" customHeight="1">
      <c r="A303" s="21"/>
      <c r="B303" s="21"/>
      <c r="C303" s="21"/>
      <c r="D303" s="22"/>
      <c r="E303" s="23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ht="12.75" customHeight="1">
      <c r="A304" s="21"/>
      <c r="B304" s="21"/>
      <c r="C304" s="21"/>
      <c r="D304" s="22"/>
      <c r="E304" s="23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ht="12.75" customHeight="1">
      <c r="A305" s="21"/>
      <c r="B305" s="21"/>
      <c r="C305" s="21"/>
      <c r="D305" s="22"/>
      <c r="E305" s="23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ht="12.75" customHeight="1">
      <c r="A306" s="21"/>
      <c r="B306" s="21"/>
      <c r="C306" s="21"/>
      <c r="D306" s="22"/>
      <c r="E306" s="23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ht="12.75" customHeight="1">
      <c r="A307" s="21"/>
      <c r="B307" s="21"/>
      <c r="C307" s="21"/>
      <c r="D307" s="22"/>
      <c r="E307" s="23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ht="12.75" customHeight="1">
      <c r="A308" s="21"/>
      <c r="B308" s="21"/>
      <c r="C308" s="21"/>
      <c r="D308" s="22"/>
      <c r="E308" s="23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ht="12.75" customHeight="1">
      <c r="A309" s="21"/>
      <c r="B309" s="21"/>
      <c r="C309" s="21"/>
      <c r="D309" s="22"/>
      <c r="E309" s="23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ht="12.75" customHeight="1">
      <c r="A310" s="21"/>
      <c r="B310" s="21"/>
      <c r="C310" s="21"/>
      <c r="D310" s="22"/>
      <c r="E310" s="23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ht="12.75" customHeight="1">
      <c r="A311" s="21"/>
      <c r="B311" s="21"/>
      <c r="C311" s="21"/>
      <c r="D311" s="22"/>
      <c r="E311" s="23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ht="12.75" customHeight="1">
      <c r="A312" s="21"/>
      <c r="B312" s="21"/>
      <c r="C312" s="21"/>
      <c r="D312" s="22"/>
      <c r="E312" s="23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ht="12.75" customHeight="1">
      <c r="A313" s="21"/>
      <c r="B313" s="21"/>
      <c r="C313" s="21"/>
      <c r="D313" s="22"/>
      <c r="E313" s="23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ht="12.75" customHeight="1">
      <c r="A314" s="21"/>
      <c r="B314" s="21"/>
      <c r="C314" s="21"/>
      <c r="D314" s="22"/>
      <c r="E314" s="23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ht="12.75" customHeight="1">
      <c r="A315" s="21"/>
      <c r="B315" s="21"/>
      <c r="C315" s="21"/>
      <c r="D315" s="22"/>
      <c r="E315" s="23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ht="12.75" customHeight="1">
      <c r="A316" s="21"/>
      <c r="B316" s="21"/>
      <c r="C316" s="21"/>
      <c r="D316" s="22"/>
      <c r="E316" s="23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ht="12.75" customHeight="1">
      <c r="A317" s="21"/>
      <c r="B317" s="21"/>
      <c r="C317" s="21"/>
      <c r="D317" s="22"/>
      <c r="E317" s="23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ht="12.75" customHeight="1">
      <c r="A318" s="21"/>
      <c r="B318" s="21"/>
      <c r="C318" s="21"/>
      <c r="D318" s="22"/>
      <c r="E318" s="23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ht="12.75" customHeight="1">
      <c r="A319" s="21"/>
      <c r="B319" s="21"/>
      <c r="C319" s="21"/>
      <c r="D319" s="22"/>
      <c r="E319" s="23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ht="12.75" customHeight="1">
      <c r="A320" s="21"/>
      <c r="B320" s="21"/>
      <c r="C320" s="21"/>
      <c r="D320" s="22"/>
      <c r="E320" s="23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ht="12.75" customHeight="1">
      <c r="A321" s="21"/>
      <c r="B321" s="21"/>
      <c r="C321" s="21"/>
      <c r="D321" s="22"/>
      <c r="E321" s="23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ht="12.75" customHeight="1">
      <c r="A322" s="21"/>
      <c r="B322" s="21"/>
      <c r="C322" s="21"/>
      <c r="D322" s="22"/>
      <c r="E322" s="23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ht="12.75" customHeight="1">
      <c r="A323" s="21"/>
      <c r="B323" s="21"/>
      <c r="C323" s="21"/>
      <c r="D323" s="22"/>
      <c r="E323" s="23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ht="12.75" customHeight="1">
      <c r="A324" s="21"/>
      <c r="B324" s="21"/>
      <c r="C324" s="21"/>
      <c r="D324" s="22"/>
      <c r="E324" s="23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ht="12.75" customHeight="1">
      <c r="A325" s="21"/>
      <c r="B325" s="21"/>
      <c r="C325" s="21"/>
      <c r="D325" s="22"/>
      <c r="E325" s="23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ht="12.75" customHeight="1">
      <c r="A326" s="21"/>
      <c r="B326" s="21"/>
      <c r="C326" s="21"/>
      <c r="D326" s="22"/>
      <c r="E326" s="23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ht="12.75" customHeight="1">
      <c r="A327" s="21"/>
      <c r="B327" s="21"/>
      <c r="C327" s="21"/>
      <c r="D327" s="22"/>
      <c r="E327" s="23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ht="12.75" customHeight="1">
      <c r="A328" s="21"/>
      <c r="B328" s="21"/>
      <c r="C328" s="21"/>
      <c r="D328" s="22"/>
      <c r="E328" s="23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ht="12.75" customHeight="1">
      <c r="A329" s="21"/>
      <c r="B329" s="21"/>
      <c r="C329" s="21"/>
      <c r="D329" s="22"/>
      <c r="E329" s="23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ht="12.75" customHeight="1">
      <c r="A330" s="21"/>
      <c r="B330" s="21"/>
      <c r="C330" s="21"/>
      <c r="D330" s="22"/>
      <c r="E330" s="23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ht="12.75" customHeight="1">
      <c r="A331" s="21"/>
      <c r="B331" s="21"/>
      <c r="C331" s="21"/>
      <c r="D331" s="22"/>
      <c r="E331" s="23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ht="12.75" customHeight="1">
      <c r="A332" s="21"/>
      <c r="B332" s="21"/>
      <c r="C332" s="21"/>
      <c r="D332" s="22"/>
      <c r="E332" s="23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ht="12.75" customHeight="1">
      <c r="A333" s="21"/>
      <c r="B333" s="21"/>
      <c r="C333" s="21"/>
      <c r="D333" s="22"/>
      <c r="E333" s="23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ht="12.75" customHeight="1">
      <c r="A334" s="21"/>
      <c r="B334" s="21"/>
      <c r="C334" s="21"/>
      <c r="D334" s="22"/>
      <c r="E334" s="23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ht="12.75" customHeight="1">
      <c r="A335" s="21"/>
      <c r="B335" s="21"/>
      <c r="C335" s="21"/>
      <c r="D335" s="22"/>
      <c r="E335" s="23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ht="12.75" customHeight="1">
      <c r="A336" s="21"/>
      <c r="B336" s="21"/>
      <c r="C336" s="21"/>
      <c r="D336" s="22"/>
      <c r="E336" s="23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ht="12.75" customHeight="1">
      <c r="A337" s="21"/>
      <c r="B337" s="21"/>
      <c r="C337" s="21"/>
      <c r="D337" s="22"/>
      <c r="E337" s="23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ht="12.75" customHeight="1">
      <c r="A338" s="21"/>
      <c r="B338" s="21"/>
      <c r="C338" s="21"/>
      <c r="D338" s="22"/>
      <c r="E338" s="23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ht="12.75" customHeight="1">
      <c r="A339" s="21"/>
      <c r="B339" s="21"/>
      <c r="C339" s="21"/>
      <c r="D339" s="22"/>
      <c r="E339" s="23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ht="12.75" customHeight="1">
      <c r="A340" s="21"/>
      <c r="B340" s="21"/>
      <c r="C340" s="21"/>
      <c r="D340" s="22"/>
      <c r="E340" s="23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ht="12.75" customHeight="1">
      <c r="A341" s="21"/>
      <c r="B341" s="21"/>
      <c r="C341" s="21"/>
      <c r="D341" s="22"/>
      <c r="E341" s="23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ht="12.75" customHeight="1">
      <c r="A342" s="21"/>
      <c r="B342" s="21"/>
      <c r="C342" s="21"/>
      <c r="D342" s="22"/>
      <c r="E342" s="23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ht="12.75" customHeight="1">
      <c r="A343" s="21"/>
      <c r="B343" s="21"/>
      <c r="C343" s="21"/>
      <c r="D343" s="22"/>
      <c r="E343" s="23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ht="12.75" customHeight="1">
      <c r="A344" s="21"/>
      <c r="B344" s="21"/>
      <c r="C344" s="21"/>
      <c r="D344" s="22"/>
      <c r="E344" s="23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ht="12.75" customHeight="1">
      <c r="A345" s="21"/>
      <c r="B345" s="21"/>
      <c r="C345" s="21"/>
      <c r="D345" s="22"/>
      <c r="E345" s="23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ht="12.75" customHeight="1">
      <c r="A346" s="21"/>
      <c r="B346" s="21"/>
      <c r="C346" s="21"/>
      <c r="D346" s="22"/>
      <c r="E346" s="23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ht="12.75" customHeight="1">
      <c r="A347" s="21"/>
      <c r="B347" s="21"/>
      <c r="C347" s="21"/>
      <c r="D347" s="22"/>
      <c r="E347" s="23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ht="12.75" customHeight="1">
      <c r="A348" s="21"/>
      <c r="B348" s="21"/>
      <c r="C348" s="21"/>
      <c r="D348" s="22"/>
      <c r="E348" s="23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ht="12.75" customHeight="1">
      <c r="A349" s="21"/>
      <c r="B349" s="21"/>
      <c r="C349" s="21"/>
      <c r="D349" s="22"/>
      <c r="E349" s="23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ht="12.75" customHeight="1">
      <c r="A350" s="21"/>
      <c r="B350" s="21"/>
      <c r="C350" s="21"/>
      <c r="D350" s="22"/>
      <c r="E350" s="23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ht="12.75" customHeight="1">
      <c r="A351" s="21"/>
      <c r="B351" s="21"/>
      <c r="C351" s="21"/>
      <c r="D351" s="22"/>
      <c r="E351" s="23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ht="12.75" customHeight="1">
      <c r="A352" s="21"/>
      <c r="B352" s="21"/>
      <c r="C352" s="21"/>
      <c r="D352" s="22"/>
      <c r="E352" s="23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 ht="12.75" customHeight="1">
      <c r="A353" s="21"/>
      <c r="B353" s="21"/>
      <c r="C353" s="21"/>
      <c r="D353" s="22"/>
      <c r="E353" s="23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 ht="12.75" customHeight="1">
      <c r="A354" s="21"/>
      <c r="B354" s="21"/>
      <c r="C354" s="21"/>
      <c r="D354" s="22"/>
      <c r="E354" s="23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 ht="12.75" customHeight="1">
      <c r="A355" s="21"/>
      <c r="B355" s="21"/>
      <c r="C355" s="21"/>
      <c r="D355" s="22"/>
      <c r="E355" s="23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 ht="12.75" customHeight="1">
      <c r="A356" s="21"/>
      <c r="B356" s="21"/>
      <c r="C356" s="21"/>
      <c r="D356" s="22"/>
      <c r="E356" s="23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 ht="12.75" customHeight="1">
      <c r="A357" s="21"/>
      <c r="B357" s="21"/>
      <c r="C357" s="21"/>
      <c r="D357" s="22"/>
      <c r="E357" s="23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 ht="12.75" customHeight="1">
      <c r="A358" s="21"/>
      <c r="B358" s="21"/>
      <c r="C358" s="21"/>
      <c r="D358" s="22"/>
      <c r="E358" s="23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 ht="12.75" customHeight="1">
      <c r="A359" s="21"/>
      <c r="B359" s="21"/>
      <c r="C359" s="21"/>
      <c r="D359" s="22"/>
      <c r="E359" s="23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 ht="12.75" customHeight="1">
      <c r="A360" s="21"/>
      <c r="B360" s="21"/>
      <c r="C360" s="21"/>
      <c r="D360" s="22"/>
      <c r="E360" s="23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 ht="12.75" customHeight="1">
      <c r="A361" s="21"/>
      <c r="B361" s="21"/>
      <c r="C361" s="21"/>
      <c r="D361" s="22"/>
      <c r="E361" s="23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 ht="12.75" customHeight="1">
      <c r="A362" s="21"/>
      <c r="B362" s="21"/>
      <c r="C362" s="21"/>
      <c r="D362" s="22"/>
      <c r="E362" s="23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 ht="12.75" customHeight="1">
      <c r="A363" s="21"/>
      <c r="B363" s="21"/>
      <c r="C363" s="21"/>
      <c r="D363" s="22"/>
      <c r="E363" s="23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 ht="12.75" customHeight="1">
      <c r="A364" s="21"/>
      <c r="B364" s="21"/>
      <c r="C364" s="21"/>
      <c r="D364" s="22"/>
      <c r="E364" s="23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 ht="12.75" customHeight="1">
      <c r="A365" s="21"/>
      <c r="B365" s="21"/>
      <c r="C365" s="21"/>
      <c r="D365" s="22"/>
      <c r="E365" s="23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ht="12.75" customHeight="1">
      <c r="A366" s="21"/>
      <c r="B366" s="21"/>
      <c r="C366" s="21"/>
      <c r="D366" s="22"/>
      <c r="E366" s="23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 ht="12.75" customHeight="1">
      <c r="A367" s="21"/>
      <c r="B367" s="21"/>
      <c r="C367" s="21"/>
      <c r="D367" s="22"/>
      <c r="E367" s="23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 ht="12.75" customHeight="1">
      <c r="A368" s="21"/>
      <c r="B368" s="21"/>
      <c r="C368" s="21"/>
      <c r="D368" s="22"/>
      <c r="E368" s="23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 ht="12.75" customHeight="1">
      <c r="A369" s="21"/>
      <c r="B369" s="21"/>
      <c r="C369" s="21"/>
      <c r="D369" s="22"/>
      <c r="E369" s="23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 ht="12.75" customHeight="1">
      <c r="A370" s="21"/>
      <c r="B370" s="21"/>
      <c r="C370" s="21"/>
      <c r="D370" s="22"/>
      <c r="E370" s="23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 ht="12.75" customHeight="1">
      <c r="A371" s="21"/>
      <c r="B371" s="21"/>
      <c r="C371" s="21"/>
      <c r="D371" s="22"/>
      <c r="E371" s="23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 ht="12.75" customHeight="1">
      <c r="A372" s="21"/>
      <c r="B372" s="21"/>
      <c r="C372" s="21"/>
      <c r="D372" s="22"/>
      <c r="E372" s="23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 ht="12.75" customHeight="1">
      <c r="A373" s="21"/>
      <c r="B373" s="21"/>
      <c r="C373" s="21"/>
      <c r="D373" s="22"/>
      <c r="E373" s="23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 ht="12.75" customHeight="1">
      <c r="A374" s="21"/>
      <c r="B374" s="21"/>
      <c r="C374" s="21"/>
      <c r="D374" s="22"/>
      <c r="E374" s="23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 ht="12.75" customHeight="1">
      <c r="A375" s="21"/>
      <c r="B375" s="21"/>
      <c r="C375" s="21"/>
      <c r="D375" s="22"/>
      <c r="E375" s="23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 ht="12.75" customHeight="1">
      <c r="A376" s="21"/>
      <c r="B376" s="21"/>
      <c r="C376" s="21"/>
      <c r="D376" s="22"/>
      <c r="E376" s="23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 ht="12.75" customHeight="1">
      <c r="A377" s="21"/>
      <c r="B377" s="21"/>
      <c r="C377" s="21"/>
      <c r="D377" s="22"/>
      <c r="E377" s="23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 ht="12.75" customHeight="1">
      <c r="A378" s="21"/>
      <c r="B378" s="21"/>
      <c r="C378" s="21"/>
      <c r="D378" s="22"/>
      <c r="E378" s="23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ht="12.75" customHeight="1">
      <c r="A379" s="21"/>
      <c r="B379" s="21"/>
      <c r="C379" s="21"/>
      <c r="D379" s="22"/>
      <c r="E379" s="23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 ht="12.75" customHeight="1">
      <c r="A380" s="21"/>
      <c r="B380" s="21"/>
      <c r="C380" s="21"/>
      <c r="D380" s="22"/>
      <c r="E380" s="23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 ht="12.75" customHeight="1">
      <c r="A381" s="21"/>
      <c r="B381" s="21"/>
      <c r="C381" s="21"/>
      <c r="D381" s="22"/>
      <c r="E381" s="23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 ht="12.75" customHeight="1">
      <c r="A382" s="21"/>
      <c r="B382" s="21"/>
      <c r="C382" s="21"/>
      <c r="D382" s="22"/>
      <c r="E382" s="23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ht="12.75" customHeight="1">
      <c r="A383" s="21"/>
      <c r="B383" s="21"/>
      <c r="C383" s="21"/>
      <c r="D383" s="22"/>
      <c r="E383" s="23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ht="12.75" customHeight="1">
      <c r="A384" s="21"/>
      <c r="B384" s="21"/>
      <c r="C384" s="21"/>
      <c r="D384" s="22"/>
      <c r="E384" s="23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ht="12.75" customHeight="1">
      <c r="A385" s="21"/>
      <c r="B385" s="21"/>
      <c r="C385" s="21"/>
      <c r="D385" s="22"/>
      <c r="E385" s="23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ht="12.75" customHeight="1">
      <c r="A386" s="21"/>
      <c r="B386" s="21"/>
      <c r="C386" s="21"/>
      <c r="D386" s="22"/>
      <c r="E386" s="23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ht="12.75" customHeight="1">
      <c r="A387" s="21"/>
      <c r="B387" s="21"/>
      <c r="C387" s="21"/>
      <c r="D387" s="22"/>
      <c r="E387" s="23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ht="12.75" customHeight="1">
      <c r="A388" s="21"/>
      <c r="B388" s="21"/>
      <c r="C388" s="21"/>
      <c r="D388" s="22"/>
      <c r="E388" s="23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ht="12.75" customHeight="1">
      <c r="A389" s="21"/>
      <c r="B389" s="21"/>
      <c r="C389" s="21"/>
      <c r="D389" s="22"/>
      <c r="E389" s="23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ht="12.75" customHeight="1">
      <c r="A390" s="21"/>
      <c r="B390" s="21"/>
      <c r="C390" s="21"/>
      <c r="D390" s="22"/>
      <c r="E390" s="23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ht="12.75" customHeight="1">
      <c r="A391" s="21"/>
      <c r="B391" s="21"/>
      <c r="C391" s="21"/>
      <c r="D391" s="22"/>
      <c r="E391" s="23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ht="12.75" customHeight="1">
      <c r="A392" s="21"/>
      <c r="B392" s="21"/>
      <c r="C392" s="21"/>
      <c r="D392" s="22"/>
      <c r="E392" s="23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ht="12.75" customHeight="1">
      <c r="A393" s="21"/>
      <c r="B393" s="21"/>
      <c r="C393" s="21"/>
      <c r="D393" s="22"/>
      <c r="E393" s="23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ht="12.75" customHeight="1">
      <c r="A394" s="21"/>
      <c r="B394" s="21"/>
      <c r="C394" s="21"/>
      <c r="D394" s="22"/>
      <c r="E394" s="23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ht="12.75" customHeight="1">
      <c r="A395" s="21"/>
      <c r="B395" s="21"/>
      <c r="C395" s="21"/>
      <c r="D395" s="22"/>
      <c r="E395" s="23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ht="12.75" customHeight="1">
      <c r="A396" s="21"/>
      <c r="B396" s="21"/>
      <c r="C396" s="21"/>
      <c r="D396" s="22"/>
      <c r="E396" s="23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ht="12.75" customHeight="1">
      <c r="A397" s="21"/>
      <c r="B397" s="21"/>
      <c r="C397" s="21"/>
      <c r="D397" s="22"/>
      <c r="E397" s="23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ht="12.75" customHeight="1">
      <c r="A398" s="21"/>
      <c r="B398" s="21"/>
      <c r="C398" s="21"/>
      <c r="D398" s="22"/>
      <c r="E398" s="23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ht="12.75" customHeight="1">
      <c r="A399" s="21"/>
      <c r="B399" s="21"/>
      <c r="C399" s="21"/>
      <c r="D399" s="22"/>
      <c r="E399" s="23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ht="12.75" customHeight="1">
      <c r="A400" s="21"/>
      <c r="B400" s="21"/>
      <c r="C400" s="21"/>
      <c r="D400" s="22"/>
      <c r="E400" s="23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ht="12.75" customHeight="1">
      <c r="A401" s="21"/>
      <c r="B401" s="21"/>
      <c r="C401" s="21"/>
      <c r="D401" s="22"/>
      <c r="E401" s="23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ht="12.75" customHeight="1">
      <c r="A402" s="21"/>
      <c r="B402" s="21"/>
      <c r="C402" s="21"/>
      <c r="D402" s="22"/>
      <c r="E402" s="23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2.75" customHeight="1">
      <c r="A403" s="21"/>
      <c r="B403" s="21"/>
      <c r="C403" s="21"/>
      <c r="D403" s="22"/>
      <c r="E403" s="23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2.75" customHeight="1">
      <c r="A404" s="21"/>
      <c r="B404" s="21"/>
      <c r="C404" s="21"/>
      <c r="D404" s="22"/>
      <c r="E404" s="23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 customHeight="1">
      <c r="A405" s="21"/>
      <c r="B405" s="21"/>
      <c r="C405" s="21"/>
      <c r="D405" s="22"/>
      <c r="E405" s="23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 customHeight="1">
      <c r="A406" s="21"/>
      <c r="B406" s="21"/>
      <c r="C406" s="21"/>
      <c r="D406" s="22"/>
      <c r="E406" s="23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2.75" customHeight="1">
      <c r="A407" s="21"/>
      <c r="B407" s="21"/>
      <c r="C407" s="21"/>
      <c r="D407" s="22"/>
      <c r="E407" s="23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2.75" customHeight="1">
      <c r="A408" s="21"/>
      <c r="B408" s="21"/>
      <c r="C408" s="21"/>
      <c r="D408" s="22"/>
      <c r="E408" s="23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2.75" customHeight="1">
      <c r="A409" s="21"/>
      <c r="B409" s="21"/>
      <c r="C409" s="21"/>
      <c r="D409" s="22"/>
      <c r="E409" s="23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2.75" customHeight="1">
      <c r="A410" s="21"/>
      <c r="B410" s="21"/>
      <c r="C410" s="21"/>
      <c r="D410" s="22"/>
      <c r="E410" s="23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2.75" customHeight="1">
      <c r="A411" s="21"/>
      <c r="B411" s="21"/>
      <c r="C411" s="21"/>
      <c r="D411" s="22"/>
      <c r="E411" s="23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2.75" customHeight="1">
      <c r="A412" s="21"/>
      <c r="B412" s="21"/>
      <c r="C412" s="21"/>
      <c r="D412" s="22"/>
      <c r="E412" s="23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ht="12.75" customHeight="1">
      <c r="A413" s="21"/>
      <c r="B413" s="21"/>
      <c r="C413" s="21"/>
      <c r="D413" s="22"/>
      <c r="E413" s="23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ht="12.75" customHeight="1">
      <c r="A414" s="21"/>
      <c r="B414" s="21"/>
      <c r="C414" s="21"/>
      <c r="D414" s="22"/>
      <c r="E414" s="23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ht="12.75" customHeight="1">
      <c r="A415" s="21"/>
      <c r="B415" s="21"/>
      <c r="C415" s="21"/>
      <c r="D415" s="22"/>
      <c r="E415" s="23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ht="12.75" customHeight="1">
      <c r="A416" s="21"/>
      <c r="B416" s="21"/>
      <c r="C416" s="21"/>
      <c r="D416" s="22"/>
      <c r="E416" s="23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ht="12.75" customHeight="1">
      <c r="A417" s="21"/>
      <c r="B417" s="21"/>
      <c r="C417" s="21"/>
      <c r="D417" s="22"/>
      <c r="E417" s="23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ht="12.75" customHeight="1">
      <c r="A418" s="21"/>
      <c r="B418" s="21"/>
      <c r="C418" s="21"/>
      <c r="D418" s="22"/>
      <c r="E418" s="23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ht="12.75" customHeight="1">
      <c r="A419" s="21"/>
      <c r="B419" s="21"/>
      <c r="C419" s="21"/>
      <c r="D419" s="22"/>
      <c r="E419" s="23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ht="12.75" customHeight="1">
      <c r="A420" s="21"/>
      <c r="B420" s="21"/>
      <c r="C420" s="21"/>
      <c r="D420" s="22"/>
      <c r="E420" s="23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ht="12.75" customHeight="1">
      <c r="A421" s="21"/>
      <c r="B421" s="21"/>
      <c r="C421" s="21"/>
      <c r="D421" s="22"/>
      <c r="E421" s="23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ht="12.75" customHeight="1">
      <c r="A422" s="21"/>
      <c r="B422" s="21"/>
      <c r="C422" s="21"/>
      <c r="D422" s="22"/>
      <c r="E422" s="23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ht="12.75" customHeight="1">
      <c r="A423" s="21"/>
      <c r="B423" s="21"/>
      <c r="C423" s="21"/>
      <c r="D423" s="22"/>
      <c r="E423" s="23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ht="12.75" customHeight="1">
      <c r="A424" s="21"/>
      <c r="B424" s="21"/>
      <c r="C424" s="21"/>
      <c r="D424" s="22"/>
      <c r="E424" s="23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ht="12.75" customHeight="1">
      <c r="A425" s="21"/>
      <c r="B425" s="21"/>
      <c r="C425" s="21"/>
      <c r="D425" s="22"/>
      <c r="E425" s="23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ht="12.75" customHeight="1">
      <c r="A426" s="21"/>
      <c r="B426" s="21"/>
      <c r="C426" s="21"/>
      <c r="D426" s="22"/>
      <c r="E426" s="23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ht="12.75" customHeight="1">
      <c r="A427" s="21"/>
      <c r="B427" s="21"/>
      <c r="C427" s="21"/>
      <c r="D427" s="22"/>
      <c r="E427" s="23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ht="12.75" customHeight="1">
      <c r="A428" s="21"/>
      <c r="B428" s="21"/>
      <c r="C428" s="21"/>
      <c r="D428" s="22"/>
      <c r="E428" s="23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ht="12.75" customHeight="1">
      <c r="A429" s="21"/>
      <c r="B429" s="21"/>
      <c r="C429" s="21"/>
      <c r="D429" s="22"/>
      <c r="E429" s="23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ht="12.75" customHeight="1">
      <c r="A430" s="21"/>
      <c r="B430" s="21"/>
      <c r="C430" s="21"/>
      <c r="D430" s="22"/>
      <c r="E430" s="23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ht="12.75" customHeight="1">
      <c r="A431" s="21"/>
      <c r="B431" s="21"/>
      <c r="C431" s="21"/>
      <c r="D431" s="22"/>
      <c r="E431" s="23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ht="12.75" customHeight="1">
      <c r="A432" s="21"/>
      <c r="B432" s="21"/>
      <c r="C432" s="21"/>
      <c r="D432" s="22"/>
      <c r="E432" s="23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ht="12.75" customHeight="1">
      <c r="A433" s="21"/>
      <c r="B433" s="21"/>
      <c r="C433" s="21"/>
      <c r="D433" s="22"/>
      <c r="E433" s="23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ht="12.75" customHeight="1">
      <c r="A434" s="21"/>
      <c r="B434" s="21"/>
      <c r="C434" s="21"/>
      <c r="D434" s="22"/>
      <c r="E434" s="23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ht="12.75" customHeight="1">
      <c r="A435" s="21"/>
      <c r="B435" s="21"/>
      <c r="C435" s="21"/>
      <c r="D435" s="22"/>
      <c r="E435" s="23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ht="12.75" customHeight="1">
      <c r="A436" s="21"/>
      <c r="B436" s="21"/>
      <c r="C436" s="21"/>
      <c r="D436" s="22"/>
      <c r="E436" s="23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ht="12.75" customHeight="1">
      <c r="A437" s="21"/>
      <c r="B437" s="21"/>
      <c r="C437" s="21"/>
      <c r="D437" s="22"/>
      <c r="E437" s="23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ht="12.75" customHeight="1">
      <c r="A438" s="21"/>
      <c r="B438" s="21"/>
      <c r="C438" s="21"/>
      <c r="D438" s="22"/>
      <c r="E438" s="23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ht="12.75" customHeight="1">
      <c r="A439" s="21"/>
      <c r="B439" s="21"/>
      <c r="C439" s="21"/>
      <c r="D439" s="22"/>
      <c r="E439" s="23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ht="12.75" customHeight="1">
      <c r="A440" s="21"/>
      <c r="B440" s="21"/>
      <c r="C440" s="21"/>
      <c r="D440" s="22"/>
      <c r="E440" s="23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ht="12.75" customHeight="1">
      <c r="A441" s="21"/>
      <c r="B441" s="21"/>
      <c r="C441" s="21"/>
      <c r="D441" s="22"/>
      <c r="E441" s="23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ht="12.75" customHeight="1">
      <c r="A442" s="21"/>
      <c r="B442" s="21"/>
      <c r="C442" s="21"/>
      <c r="D442" s="22"/>
      <c r="E442" s="23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ht="12.75" customHeight="1">
      <c r="A443" s="21"/>
      <c r="B443" s="21"/>
      <c r="C443" s="21"/>
      <c r="D443" s="22"/>
      <c r="E443" s="23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ht="12.75" customHeight="1">
      <c r="A444" s="21"/>
      <c r="B444" s="21"/>
      <c r="C444" s="21"/>
      <c r="D444" s="22"/>
      <c r="E444" s="23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ht="12.75" customHeight="1">
      <c r="A445" s="21"/>
      <c r="B445" s="21"/>
      <c r="C445" s="21"/>
      <c r="D445" s="22"/>
      <c r="E445" s="23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ht="12.75" customHeight="1">
      <c r="A446" s="21"/>
      <c r="B446" s="21"/>
      <c r="C446" s="21"/>
      <c r="D446" s="22"/>
      <c r="E446" s="23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ht="12.75" customHeight="1">
      <c r="A447" s="21"/>
      <c r="B447" s="21"/>
      <c r="C447" s="21"/>
      <c r="D447" s="22"/>
      <c r="E447" s="23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ht="12.75" customHeight="1">
      <c r="A448" s="21"/>
      <c r="B448" s="21"/>
      <c r="C448" s="21"/>
      <c r="D448" s="22"/>
      <c r="E448" s="23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ht="12.75" customHeight="1">
      <c r="A449" s="21"/>
      <c r="B449" s="21"/>
      <c r="C449" s="21"/>
      <c r="D449" s="22"/>
      <c r="E449" s="23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ht="12.75" customHeight="1">
      <c r="A450" s="21"/>
      <c r="B450" s="21"/>
      <c r="C450" s="21"/>
      <c r="D450" s="22"/>
      <c r="E450" s="23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ht="12.75" customHeight="1">
      <c r="A451" s="21"/>
      <c r="B451" s="21"/>
      <c r="C451" s="21"/>
      <c r="D451" s="22"/>
      <c r="E451" s="23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ht="12.75" customHeight="1">
      <c r="A452" s="21"/>
      <c r="B452" s="21"/>
      <c r="C452" s="21"/>
      <c r="D452" s="22"/>
      <c r="E452" s="23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ht="12.75" customHeight="1">
      <c r="A453" s="21"/>
      <c r="B453" s="21"/>
      <c r="C453" s="21"/>
      <c r="D453" s="22"/>
      <c r="E453" s="23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ht="12.75" customHeight="1">
      <c r="A454" s="21"/>
      <c r="B454" s="21"/>
      <c r="C454" s="21"/>
      <c r="D454" s="22"/>
      <c r="E454" s="23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ht="12.75" customHeight="1">
      <c r="A455" s="21"/>
      <c r="B455" s="21"/>
      <c r="C455" s="21"/>
      <c r="D455" s="22"/>
      <c r="E455" s="23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ht="12.75" customHeight="1">
      <c r="A456" s="21"/>
      <c r="B456" s="21"/>
      <c r="C456" s="21"/>
      <c r="D456" s="22"/>
      <c r="E456" s="23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ht="12.75" customHeight="1">
      <c r="A457" s="21"/>
      <c r="B457" s="21"/>
      <c r="C457" s="21"/>
      <c r="D457" s="22"/>
      <c r="E457" s="23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ht="12.75" customHeight="1">
      <c r="A458" s="21"/>
      <c r="B458" s="21"/>
      <c r="C458" s="21"/>
      <c r="D458" s="22"/>
      <c r="E458" s="23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ht="12.75" customHeight="1">
      <c r="A459" s="21"/>
      <c r="B459" s="21"/>
      <c r="C459" s="21"/>
      <c r="D459" s="22"/>
      <c r="E459" s="23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ht="12.75" customHeight="1">
      <c r="A460" s="21"/>
      <c r="B460" s="21"/>
      <c r="C460" s="21"/>
      <c r="D460" s="22"/>
      <c r="E460" s="23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ht="12.75" customHeight="1">
      <c r="A461" s="21"/>
      <c r="B461" s="21"/>
      <c r="C461" s="21"/>
      <c r="D461" s="22"/>
      <c r="E461" s="23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ht="12.75" customHeight="1">
      <c r="A462" s="21"/>
      <c r="B462" s="21"/>
      <c r="C462" s="21"/>
      <c r="D462" s="22"/>
      <c r="E462" s="23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ht="12.75" customHeight="1">
      <c r="A463" s="21"/>
      <c r="B463" s="21"/>
      <c r="C463" s="21"/>
      <c r="D463" s="22"/>
      <c r="E463" s="23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ht="12.75" customHeight="1">
      <c r="A464" s="21"/>
      <c r="B464" s="21"/>
      <c r="C464" s="21"/>
      <c r="D464" s="22"/>
      <c r="E464" s="23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ht="12.75" customHeight="1">
      <c r="A465" s="21"/>
      <c r="B465" s="21"/>
      <c r="C465" s="21"/>
      <c r="D465" s="22"/>
      <c r="E465" s="23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ht="12.75" customHeight="1">
      <c r="A466" s="21"/>
      <c r="B466" s="21"/>
      <c r="C466" s="21"/>
      <c r="D466" s="22"/>
      <c r="E466" s="23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ht="12.75" customHeight="1">
      <c r="A467" s="21"/>
      <c r="B467" s="21"/>
      <c r="C467" s="21"/>
      <c r="D467" s="22"/>
      <c r="E467" s="23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ht="12.75" customHeight="1">
      <c r="A468" s="21"/>
      <c r="B468" s="21"/>
      <c r="C468" s="21"/>
      <c r="D468" s="22"/>
      <c r="E468" s="23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ht="12.75" customHeight="1">
      <c r="A469" s="21"/>
      <c r="B469" s="21"/>
      <c r="C469" s="21"/>
      <c r="D469" s="22"/>
      <c r="E469" s="23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ht="12.75" customHeight="1">
      <c r="A470" s="21"/>
      <c r="B470" s="21"/>
      <c r="C470" s="21"/>
      <c r="D470" s="22"/>
      <c r="E470" s="23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 ht="12.75" customHeight="1">
      <c r="A471" s="21"/>
      <c r="B471" s="21"/>
      <c r="C471" s="21"/>
      <c r="D471" s="22"/>
      <c r="E471" s="23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 ht="12.75" customHeight="1">
      <c r="A472" s="21"/>
      <c r="B472" s="21"/>
      <c r="C472" s="21"/>
      <c r="D472" s="22"/>
      <c r="E472" s="23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 ht="12.75" customHeight="1">
      <c r="A473" s="21"/>
      <c r="B473" s="21"/>
      <c r="C473" s="21"/>
      <c r="D473" s="22"/>
      <c r="E473" s="23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 ht="12.75" customHeight="1">
      <c r="A474" s="21"/>
      <c r="B474" s="21"/>
      <c r="C474" s="21"/>
      <c r="D474" s="22"/>
      <c r="E474" s="23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 ht="12.75" customHeight="1">
      <c r="A475" s="21"/>
      <c r="B475" s="21"/>
      <c r="C475" s="21"/>
      <c r="D475" s="22"/>
      <c r="E475" s="23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 ht="12.75" customHeight="1">
      <c r="A476" s="21"/>
      <c r="B476" s="21"/>
      <c r="C476" s="21"/>
      <c r="D476" s="22"/>
      <c r="E476" s="23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 ht="12.75" customHeight="1">
      <c r="A477" s="21"/>
      <c r="B477" s="21"/>
      <c r="C477" s="21"/>
      <c r="D477" s="22"/>
      <c r="E477" s="23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 ht="12.75" customHeight="1">
      <c r="A478" s="21"/>
      <c r="B478" s="21"/>
      <c r="C478" s="21"/>
      <c r="D478" s="22"/>
      <c r="E478" s="23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 ht="12.75" customHeight="1">
      <c r="A479" s="21"/>
      <c r="B479" s="21"/>
      <c r="C479" s="21"/>
      <c r="D479" s="22"/>
      <c r="E479" s="23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 ht="12.75" customHeight="1">
      <c r="A480" s="21"/>
      <c r="B480" s="21"/>
      <c r="C480" s="21"/>
      <c r="D480" s="22"/>
      <c r="E480" s="23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 ht="12.75" customHeight="1">
      <c r="A481" s="21"/>
      <c r="B481" s="21"/>
      <c r="C481" s="21"/>
      <c r="D481" s="22"/>
      <c r="E481" s="23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 ht="12.75" customHeight="1">
      <c r="A482" s="21"/>
      <c r="B482" s="21"/>
      <c r="C482" s="21"/>
      <c r="D482" s="22"/>
      <c r="E482" s="23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 ht="12.75" customHeight="1">
      <c r="A483" s="21"/>
      <c r="B483" s="21"/>
      <c r="C483" s="21"/>
      <c r="D483" s="22"/>
      <c r="E483" s="23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 ht="12.75" customHeight="1">
      <c r="A484" s="21"/>
      <c r="B484" s="21"/>
      <c r="C484" s="21"/>
      <c r="D484" s="22"/>
      <c r="E484" s="23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 ht="12.75" customHeight="1">
      <c r="A485" s="21"/>
      <c r="B485" s="21"/>
      <c r="C485" s="21"/>
      <c r="D485" s="22"/>
      <c r="E485" s="23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 ht="12.75" customHeight="1">
      <c r="A486" s="21"/>
      <c r="B486" s="21"/>
      <c r="C486" s="21"/>
      <c r="D486" s="22"/>
      <c r="E486" s="23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ht="12.75" customHeight="1">
      <c r="A487" s="21"/>
      <c r="B487" s="21"/>
      <c r="C487" s="21"/>
      <c r="D487" s="22"/>
      <c r="E487" s="23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 ht="12.75" customHeight="1">
      <c r="A488" s="21"/>
      <c r="B488" s="21"/>
      <c r="C488" s="21"/>
      <c r="D488" s="22"/>
      <c r="E488" s="23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 ht="12.75" customHeight="1">
      <c r="A489" s="21"/>
      <c r="B489" s="21"/>
      <c r="C489" s="21"/>
      <c r="D489" s="22"/>
      <c r="E489" s="23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 ht="12.75" customHeight="1">
      <c r="A490" s="21"/>
      <c r="B490" s="21"/>
      <c r="C490" s="21"/>
      <c r="D490" s="22"/>
      <c r="E490" s="23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 ht="12.75" customHeight="1">
      <c r="A491" s="21"/>
      <c r="B491" s="21"/>
      <c r="C491" s="21"/>
      <c r="D491" s="22"/>
      <c r="E491" s="23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 ht="12.75" customHeight="1">
      <c r="A492" s="21"/>
      <c r="B492" s="21"/>
      <c r="C492" s="21"/>
      <c r="D492" s="22"/>
      <c r="E492" s="23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 ht="12.75" customHeight="1">
      <c r="A493" s="21"/>
      <c r="B493" s="21"/>
      <c r="C493" s="21"/>
      <c r="D493" s="22"/>
      <c r="E493" s="23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 ht="12.75" customHeight="1">
      <c r="A494" s="21"/>
      <c r="B494" s="21"/>
      <c r="C494" s="21"/>
      <c r="D494" s="22"/>
      <c r="E494" s="23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 ht="12.75" customHeight="1">
      <c r="A495" s="21"/>
      <c r="B495" s="21"/>
      <c r="C495" s="21"/>
      <c r="D495" s="22"/>
      <c r="E495" s="23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 ht="12.75" customHeight="1">
      <c r="A496" s="21"/>
      <c r="B496" s="21"/>
      <c r="C496" s="21"/>
      <c r="D496" s="22"/>
      <c r="E496" s="23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 ht="12.75" customHeight="1">
      <c r="A497" s="21"/>
      <c r="B497" s="21"/>
      <c r="C497" s="21"/>
      <c r="D497" s="22"/>
      <c r="E497" s="23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 ht="12.75" customHeight="1">
      <c r="A498" s="21"/>
      <c r="B498" s="21"/>
      <c r="C498" s="21"/>
      <c r="D498" s="22"/>
      <c r="E498" s="23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 ht="12.75" customHeight="1">
      <c r="A499" s="21"/>
      <c r="B499" s="21"/>
      <c r="C499" s="21"/>
      <c r="D499" s="22"/>
      <c r="E499" s="23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 ht="12.75" customHeight="1">
      <c r="A500" s="21"/>
      <c r="B500" s="21"/>
      <c r="C500" s="21"/>
      <c r="D500" s="22"/>
      <c r="E500" s="23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 ht="12.75" customHeight="1">
      <c r="A501" s="21"/>
      <c r="B501" s="21"/>
      <c r="C501" s="21"/>
      <c r="D501" s="22"/>
      <c r="E501" s="23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 ht="12.75" customHeight="1">
      <c r="A502" s="21"/>
      <c r="B502" s="21"/>
      <c r="C502" s="21"/>
      <c r="D502" s="22"/>
      <c r="E502" s="23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 ht="12.75" customHeight="1">
      <c r="A503" s="21"/>
      <c r="B503" s="21"/>
      <c r="C503" s="21"/>
      <c r="D503" s="22"/>
      <c r="E503" s="23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 ht="12.75" customHeight="1">
      <c r="A504" s="21"/>
      <c r="B504" s="21"/>
      <c r="C504" s="21"/>
      <c r="D504" s="22"/>
      <c r="E504" s="23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 ht="12.75" customHeight="1">
      <c r="A505" s="21"/>
      <c r="B505" s="21"/>
      <c r="C505" s="21"/>
      <c r="D505" s="22"/>
      <c r="E505" s="23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 ht="12.75" customHeight="1">
      <c r="A506" s="21"/>
      <c r="B506" s="21"/>
      <c r="C506" s="21"/>
      <c r="D506" s="22"/>
      <c r="E506" s="23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 ht="12.75" customHeight="1">
      <c r="A507" s="21"/>
      <c r="B507" s="21"/>
      <c r="C507" s="21"/>
      <c r="D507" s="22"/>
      <c r="E507" s="23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 ht="12.75" customHeight="1">
      <c r="A508" s="21"/>
      <c r="B508" s="21"/>
      <c r="C508" s="21"/>
      <c r="D508" s="22"/>
      <c r="E508" s="23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 ht="12.75" customHeight="1">
      <c r="A509" s="21"/>
      <c r="B509" s="21"/>
      <c r="C509" s="21"/>
      <c r="D509" s="22"/>
      <c r="E509" s="23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 ht="12.75" customHeight="1">
      <c r="A510" s="21"/>
      <c r="B510" s="21"/>
      <c r="C510" s="21"/>
      <c r="D510" s="22"/>
      <c r="E510" s="23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 ht="12.75" customHeight="1">
      <c r="A511" s="21"/>
      <c r="B511" s="21"/>
      <c r="C511" s="21"/>
      <c r="D511" s="22"/>
      <c r="E511" s="23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 ht="12.75" customHeight="1">
      <c r="A512" s="21"/>
      <c r="B512" s="21"/>
      <c r="C512" s="21"/>
      <c r="D512" s="22"/>
      <c r="E512" s="23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 ht="12.75" customHeight="1">
      <c r="A513" s="21"/>
      <c r="B513" s="21"/>
      <c r="C513" s="21"/>
      <c r="D513" s="22"/>
      <c r="E513" s="23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ht="12.75" customHeight="1">
      <c r="A514" s="21"/>
      <c r="B514" s="21"/>
      <c r="C514" s="21"/>
      <c r="D514" s="22"/>
      <c r="E514" s="23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 ht="12.75" customHeight="1">
      <c r="A515" s="21"/>
      <c r="B515" s="21"/>
      <c r="C515" s="21"/>
      <c r="D515" s="22"/>
      <c r="E515" s="23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 ht="12.75" customHeight="1">
      <c r="A516" s="21"/>
      <c r="B516" s="21"/>
      <c r="C516" s="21"/>
      <c r="D516" s="22"/>
      <c r="E516" s="23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 ht="12.75" customHeight="1">
      <c r="A517" s="21"/>
      <c r="B517" s="21"/>
      <c r="C517" s="21"/>
      <c r="D517" s="22"/>
      <c r="E517" s="23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 ht="12.75" customHeight="1">
      <c r="A518" s="21"/>
      <c r="B518" s="21"/>
      <c r="C518" s="21"/>
      <c r="D518" s="22"/>
      <c r="E518" s="23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 ht="12.75" customHeight="1">
      <c r="A519" s="21"/>
      <c r="B519" s="21"/>
      <c r="C519" s="21"/>
      <c r="D519" s="22"/>
      <c r="E519" s="23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 ht="12.75" customHeight="1">
      <c r="A520" s="21"/>
      <c r="B520" s="21"/>
      <c r="C520" s="21"/>
      <c r="D520" s="22"/>
      <c r="E520" s="23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 ht="12.75" customHeight="1">
      <c r="A521" s="21"/>
      <c r="B521" s="21"/>
      <c r="C521" s="21"/>
      <c r="D521" s="22"/>
      <c r="E521" s="23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 ht="12.75" customHeight="1">
      <c r="A522" s="21"/>
      <c r="B522" s="21"/>
      <c r="C522" s="21"/>
      <c r="D522" s="22"/>
      <c r="E522" s="23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 ht="12.75" customHeight="1">
      <c r="A523" s="21"/>
      <c r="B523" s="21"/>
      <c r="C523" s="21"/>
      <c r="D523" s="22"/>
      <c r="E523" s="23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 ht="12.75" customHeight="1">
      <c r="A524" s="21"/>
      <c r="B524" s="21"/>
      <c r="C524" s="21"/>
      <c r="D524" s="22"/>
      <c r="E524" s="23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 ht="12.75" customHeight="1">
      <c r="A525" s="21"/>
      <c r="B525" s="21"/>
      <c r="C525" s="21"/>
      <c r="D525" s="22"/>
      <c r="E525" s="23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 ht="12.75" customHeight="1">
      <c r="A526" s="21"/>
      <c r="B526" s="21"/>
      <c r="C526" s="21"/>
      <c r="D526" s="22"/>
      <c r="E526" s="23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 ht="12.75" customHeight="1">
      <c r="A527" s="21"/>
      <c r="B527" s="21"/>
      <c r="C527" s="21"/>
      <c r="D527" s="22"/>
      <c r="E527" s="23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 ht="12.75" customHeight="1">
      <c r="A528" s="21"/>
      <c r="B528" s="21"/>
      <c r="C528" s="21"/>
      <c r="D528" s="22"/>
      <c r="E528" s="23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 ht="12.75" customHeight="1">
      <c r="A529" s="21"/>
      <c r="B529" s="21"/>
      <c r="C529" s="21"/>
      <c r="D529" s="22"/>
      <c r="E529" s="23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 ht="12.75" customHeight="1">
      <c r="A530" s="21"/>
      <c r="B530" s="21"/>
      <c r="C530" s="21"/>
      <c r="D530" s="22"/>
      <c r="E530" s="23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 ht="12.75" customHeight="1">
      <c r="A531" s="21"/>
      <c r="B531" s="21"/>
      <c r="C531" s="21"/>
      <c r="D531" s="22"/>
      <c r="E531" s="23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 ht="12.75" customHeight="1">
      <c r="A532" s="21"/>
      <c r="B532" s="21"/>
      <c r="C532" s="21"/>
      <c r="D532" s="22"/>
      <c r="E532" s="23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 ht="12.75" customHeight="1">
      <c r="A533" s="21"/>
      <c r="B533" s="21"/>
      <c r="C533" s="21"/>
      <c r="D533" s="22"/>
      <c r="E533" s="23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 ht="12.75" customHeight="1">
      <c r="A534" s="21"/>
      <c r="B534" s="21"/>
      <c r="C534" s="21"/>
      <c r="D534" s="22"/>
      <c r="E534" s="23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 ht="12.75" customHeight="1">
      <c r="A535" s="21"/>
      <c r="B535" s="21"/>
      <c r="C535" s="21"/>
      <c r="D535" s="22"/>
      <c r="E535" s="23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 ht="12.75" customHeight="1">
      <c r="A536" s="21"/>
      <c r="B536" s="21"/>
      <c r="C536" s="21"/>
      <c r="D536" s="22"/>
      <c r="E536" s="23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 ht="12.75" customHeight="1">
      <c r="A537" s="21"/>
      <c r="B537" s="21"/>
      <c r="C537" s="21"/>
      <c r="D537" s="22"/>
      <c r="E537" s="23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 ht="12.75" customHeight="1">
      <c r="A538" s="21"/>
      <c r="B538" s="21"/>
      <c r="C538" s="21"/>
      <c r="D538" s="22"/>
      <c r="E538" s="23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 ht="12.75" customHeight="1">
      <c r="A539" s="21"/>
      <c r="B539" s="21"/>
      <c r="C539" s="21"/>
      <c r="D539" s="22"/>
      <c r="E539" s="23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 ht="12.75" customHeight="1">
      <c r="A540" s="21"/>
      <c r="B540" s="21"/>
      <c r="C540" s="21"/>
      <c r="D540" s="22"/>
      <c r="E540" s="23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ht="12.75" customHeight="1">
      <c r="A541" s="21"/>
      <c r="B541" s="21"/>
      <c r="C541" s="21"/>
      <c r="D541" s="22"/>
      <c r="E541" s="23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ht="12.75" customHeight="1">
      <c r="A542" s="21"/>
      <c r="B542" s="21"/>
      <c r="C542" s="21"/>
      <c r="D542" s="22"/>
      <c r="E542" s="23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 ht="12.75" customHeight="1">
      <c r="A543" s="21"/>
      <c r="B543" s="21"/>
      <c r="C543" s="21"/>
      <c r="D543" s="22"/>
      <c r="E543" s="23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 ht="12.75" customHeight="1">
      <c r="A544" s="21"/>
      <c r="B544" s="21"/>
      <c r="C544" s="21"/>
      <c r="D544" s="22"/>
      <c r="E544" s="23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 ht="12.75" customHeight="1">
      <c r="A545" s="21"/>
      <c r="B545" s="21"/>
      <c r="C545" s="21"/>
      <c r="D545" s="22"/>
      <c r="E545" s="23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 ht="12.75" customHeight="1">
      <c r="A546" s="21"/>
      <c r="B546" s="21"/>
      <c r="C546" s="21"/>
      <c r="D546" s="22"/>
      <c r="E546" s="23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 ht="12.75" customHeight="1">
      <c r="A547" s="21"/>
      <c r="B547" s="21"/>
      <c r="C547" s="21"/>
      <c r="D547" s="22"/>
      <c r="E547" s="23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 ht="12.75" customHeight="1">
      <c r="A548" s="21"/>
      <c r="B548" s="21"/>
      <c r="C548" s="21"/>
      <c r="D548" s="22"/>
      <c r="E548" s="23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 ht="12.75" customHeight="1">
      <c r="A549" s="21"/>
      <c r="B549" s="21"/>
      <c r="C549" s="21"/>
      <c r="D549" s="22"/>
      <c r="E549" s="23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 ht="12.75" customHeight="1">
      <c r="A550" s="21"/>
      <c r="B550" s="21"/>
      <c r="C550" s="21"/>
      <c r="D550" s="22"/>
      <c r="E550" s="23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 ht="12.75" customHeight="1">
      <c r="A551" s="21"/>
      <c r="B551" s="21"/>
      <c r="C551" s="21"/>
      <c r="D551" s="22"/>
      <c r="E551" s="23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 ht="12.75" customHeight="1">
      <c r="A552" s="21"/>
      <c r="B552" s="21"/>
      <c r="C552" s="21"/>
      <c r="D552" s="22"/>
      <c r="E552" s="23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 ht="12.75" customHeight="1">
      <c r="A553" s="21"/>
      <c r="B553" s="21"/>
      <c r="C553" s="21"/>
      <c r="D553" s="22"/>
      <c r="E553" s="23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 ht="12.75" customHeight="1">
      <c r="A554" s="21"/>
      <c r="B554" s="21"/>
      <c r="C554" s="21"/>
      <c r="D554" s="22"/>
      <c r="E554" s="23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 ht="12.75" customHeight="1">
      <c r="A555" s="21"/>
      <c r="B555" s="21"/>
      <c r="C555" s="21"/>
      <c r="D555" s="22"/>
      <c r="E555" s="23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 ht="12.75" customHeight="1">
      <c r="A556" s="21"/>
      <c r="B556" s="21"/>
      <c r="C556" s="21"/>
      <c r="D556" s="22"/>
      <c r="E556" s="23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 ht="12.75" customHeight="1">
      <c r="A557" s="21"/>
      <c r="B557" s="21"/>
      <c r="C557" s="21"/>
      <c r="D557" s="22"/>
      <c r="E557" s="23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 ht="12.75" customHeight="1">
      <c r="A558" s="21"/>
      <c r="B558" s="21"/>
      <c r="C558" s="21"/>
      <c r="D558" s="22"/>
      <c r="E558" s="23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 ht="12.75" customHeight="1">
      <c r="A559" s="21"/>
      <c r="B559" s="21"/>
      <c r="C559" s="21"/>
      <c r="D559" s="22"/>
      <c r="E559" s="23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 ht="12.75" customHeight="1">
      <c r="A560" s="21"/>
      <c r="B560" s="21"/>
      <c r="C560" s="21"/>
      <c r="D560" s="22"/>
      <c r="E560" s="23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 ht="12.75" customHeight="1">
      <c r="A561" s="21"/>
      <c r="B561" s="21"/>
      <c r="C561" s="21"/>
      <c r="D561" s="22"/>
      <c r="E561" s="23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 ht="12.75" customHeight="1">
      <c r="A562" s="21"/>
      <c r="B562" s="21"/>
      <c r="C562" s="21"/>
      <c r="D562" s="22"/>
      <c r="E562" s="23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 ht="12.75" customHeight="1">
      <c r="A563" s="21"/>
      <c r="B563" s="21"/>
      <c r="C563" s="21"/>
      <c r="D563" s="22"/>
      <c r="E563" s="23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 ht="12.75" customHeight="1">
      <c r="A564" s="21"/>
      <c r="B564" s="21"/>
      <c r="C564" s="21"/>
      <c r="D564" s="22"/>
      <c r="E564" s="23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 ht="12.75" customHeight="1">
      <c r="A565" s="21"/>
      <c r="B565" s="21"/>
      <c r="C565" s="21"/>
      <c r="D565" s="22"/>
      <c r="E565" s="23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 ht="12.75" customHeight="1">
      <c r="A566" s="21"/>
      <c r="B566" s="21"/>
      <c r="C566" s="21"/>
      <c r="D566" s="22"/>
      <c r="E566" s="23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 ht="12.75" customHeight="1">
      <c r="A567" s="21"/>
      <c r="B567" s="21"/>
      <c r="C567" s="21"/>
      <c r="D567" s="22"/>
      <c r="E567" s="23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 ht="12.75" customHeight="1">
      <c r="A568" s="21"/>
      <c r="B568" s="21"/>
      <c r="C568" s="21"/>
      <c r="D568" s="22"/>
      <c r="E568" s="23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 ht="12.75" customHeight="1">
      <c r="A569" s="21"/>
      <c r="B569" s="21"/>
      <c r="C569" s="21"/>
      <c r="D569" s="22"/>
      <c r="E569" s="23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 ht="12.75" customHeight="1">
      <c r="A570" s="21"/>
      <c r="B570" s="21"/>
      <c r="C570" s="21"/>
      <c r="D570" s="22"/>
      <c r="E570" s="23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 ht="12.75" customHeight="1">
      <c r="A571" s="21"/>
      <c r="B571" s="21"/>
      <c r="C571" s="21"/>
      <c r="D571" s="22"/>
      <c r="E571" s="23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 ht="12.75" customHeight="1">
      <c r="A572" s="21"/>
      <c r="B572" s="21"/>
      <c r="C572" s="21"/>
      <c r="D572" s="22"/>
      <c r="E572" s="23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 ht="12.75" customHeight="1">
      <c r="A573" s="21"/>
      <c r="B573" s="21"/>
      <c r="C573" s="21"/>
      <c r="D573" s="22"/>
      <c r="E573" s="23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 ht="12.75" customHeight="1">
      <c r="A574" s="21"/>
      <c r="B574" s="21"/>
      <c r="C574" s="21"/>
      <c r="D574" s="22"/>
      <c r="E574" s="23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 ht="12.75" customHeight="1">
      <c r="A575" s="21"/>
      <c r="B575" s="21"/>
      <c r="C575" s="21"/>
      <c r="D575" s="22"/>
      <c r="E575" s="23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 ht="12.75" customHeight="1">
      <c r="A576" s="21"/>
      <c r="B576" s="21"/>
      <c r="C576" s="21"/>
      <c r="D576" s="22"/>
      <c r="E576" s="23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 ht="12.75" customHeight="1">
      <c r="A577" s="21"/>
      <c r="B577" s="21"/>
      <c r="C577" s="21"/>
      <c r="D577" s="22"/>
      <c r="E577" s="23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 ht="12.75" customHeight="1">
      <c r="A578" s="21"/>
      <c r="B578" s="21"/>
      <c r="C578" s="21"/>
      <c r="D578" s="22"/>
      <c r="E578" s="23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 ht="12.75" customHeight="1">
      <c r="A579" s="21"/>
      <c r="B579" s="21"/>
      <c r="C579" s="21"/>
      <c r="D579" s="22"/>
      <c r="E579" s="23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 ht="12.75" customHeight="1">
      <c r="A580" s="21"/>
      <c r="B580" s="21"/>
      <c r="C580" s="21"/>
      <c r="D580" s="22"/>
      <c r="E580" s="23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 ht="12.75" customHeight="1">
      <c r="A581" s="21"/>
      <c r="B581" s="21"/>
      <c r="C581" s="21"/>
      <c r="D581" s="22"/>
      <c r="E581" s="23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 ht="12.75" customHeight="1">
      <c r="A582" s="21"/>
      <c r="B582" s="21"/>
      <c r="C582" s="21"/>
      <c r="D582" s="22"/>
      <c r="E582" s="23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 ht="12.75" customHeight="1">
      <c r="A583" s="21"/>
      <c r="B583" s="21"/>
      <c r="C583" s="21"/>
      <c r="D583" s="22"/>
      <c r="E583" s="23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 ht="12.75" customHeight="1">
      <c r="A584" s="21"/>
      <c r="B584" s="21"/>
      <c r="C584" s="21"/>
      <c r="D584" s="22"/>
      <c r="E584" s="23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 ht="12.75" customHeight="1">
      <c r="A585" s="21"/>
      <c r="B585" s="21"/>
      <c r="C585" s="21"/>
      <c r="D585" s="22"/>
      <c r="E585" s="23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 ht="12.75" customHeight="1">
      <c r="A586" s="21"/>
      <c r="B586" s="21"/>
      <c r="C586" s="21"/>
      <c r="D586" s="22"/>
      <c r="E586" s="23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 ht="12.75" customHeight="1">
      <c r="A587" s="21"/>
      <c r="B587" s="21"/>
      <c r="C587" s="21"/>
      <c r="D587" s="22"/>
      <c r="E587" s="23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 ht="12.75" customHeight="1">
      <c r="A588" s="21"/>
      <c r="B588" s="21"/>
      <c r="C588" s="21"/>
      <c r="D588" s="22"/>
      <c r="E588" s="23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 ht="12.75" customHeight="1">
      <c r="A589" s="21"/>
      <c r="B589" s="21"/>
      <c r="C589" s="21"/>
      <c r="D589" s="22"/>
      <c r="E589" s="23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 ht="12.75" customHeight="1">
      <c r="A590" s="21"/>
      <c r="B590" s="21"/>
      <c r="C590" s="21"/>
      <c r="D590" s="22"/>
      <c r="E590" s="23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 ht="12.75" customHeight="1">
      <c r="A591" s="21"/>
      <c r="B591" s="21"/>
      <c r="C591" s="21"/>
      <c r="D591" s="22"/>
      <c r="E591" s="23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 ht="12.75" customHeight="1">
      <c r="A592" s="21"/>
      <c r="B592" s="21"/>
      <c r="C592" s="21"/>
      <c r="D592" s="22"/>
      <c r="E592" s="23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 ht="12.75" customHeight="1">
      <c r="A593" s="21"/>
      <c r="B593" s="21"/>
      <c r="C593" s="21"/>
      <c r="D593" s="22"/>
      <c r="E593" s="23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 ht="12.75" customHeight="1">
      <c r="A594" s="21"/>
      <c r="B594" s="21"/>
      <c r="C594" s="21"/>
      <c r="D594" s="22"/>
      <c r="E594" s="23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 ht="12.75" customHeight="1">
      <c r="A595" s="21"/>
      <c r="B595" s="21"/>
      <c r="C595" s="21"/>
      <c r="D595" s="22"/>
      <c r="E595" s="23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 ht="12.75" customHeight="1">
      <c r="A596" s="21"/>
      <c r="B596" s="21"/>
      <c r="C596" s="21"/>
      <c r="D596" s="22"/>
      <c r="E596" s="23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 ht="12.75" customHeight="1">
      <c r="A597" s="21"/>
      <c r="B597" s="21"/>
      <c r="C597" s="21"/>
      <c r="D597" s="22"/>
      <c r="E597" s="23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 ht="12.75" customHeight="1">
      <c r="A598" s="21"/>
      <c r="B598" s="21"/>
      <c r="C598" s="21"/>
      <c r="D598" s="22"/>
      <c r="E598" s="23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 ht="12.75" customHeight="1">
      <c r="A599" s="21"/>
      <c r="B599" s="21"/>
      <c r="C599" s="21"/>
      <c r="D599" s="22"/>
      <c r="E599" s="23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 ht="12.75" customHeight="1">
      <c r="A600" s="21"/>
      <c r="B600" s="21"/>
      <c r="C600" s="21"/>
      <c r="D600" s="22"/>
      <c r="E600" s="23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 ht="12.75" customHeight="1">
      <c r="A601" s="21"/>
      <c r="B601" s="21"/>
      <c r="C601" s="21"/>
      <c r="D601" s="22"/>
      <c r="E601" s="23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 ht="12.75" customHeight="1">
      <c r="A602" s="21"/>
      <c r="B602" s="21"/>
      <c r="C602" s="21"/>
      <c r="D602" s="22"/>
      <c r="E602" s="23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 ht="12.75" customHeight="1">
      <c r="A603" s="21"/>
      <c r="B603" s="21"/>
      <c r="C603" s="21"/>
      <c r="D603" s="22"/>
      <c r="E603" s="23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 ht="12.75" customHeight="1">
      <c r="A604" s="21"/>
      <c r="B604" s="21"/>
      <c r="C604" s="21"/>
      <c r="D604" s="22"/>
      <c r="E604" s="23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 ht="12.75" customHeight="1">
      <c r="A605" s="21"/>
      <c r="B605" s="21"/>
      <c r="C605" s="21"/>
      <c r="D605" s="22"/>
      <c r="E605" s="23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 ht="12.75" customHeight="1">
      <c r="A606" s="21"/>
      <c r="B606" s="21"/>
      <c r="C606" s="21"/>
      <c r="D606" s="22"/>
      <c r="E606" s="23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 ht="12.75" customHeight="1">
      <c r="A607" s="21"/>
      <c r="B607" s="21"/>
      <c r="C607" s="21"/>
      <c r="D607" s="22"/>
      <c r="E607" s="23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 ht="12.75" customHeight="1">
      <c r="A608" s="21"/>
      <c r="B608" s="21"/>
      <c r="C608" s="21"/>
      <c r="D608" s="22"/>
      <c r="E608" s="23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 ht="12.75" customHeight="1">
      <c r="A609" s="21"/>
      <c r="B609" s="21"/>
      <c r="C609" s="21"/>
      <c r="D609" s="22"/>
      <c r="E609" s="23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 ht="12.75" customHeight="1">
      <c r="A610" s="21"/>
      <c r="B610" s="21"/>
      <c r="C610" s="21"/>
      <c r="D610" s="22"/>
      <c r="E610" s="23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 ht="12.75" customHeight="1">
      <c r="A611" s="21"/>
      <c r="B611" s="21"/>
      <c r="C611" s="21"/>
      <c r="D611" s="22"/>
      <c r="E611" s="23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 ht="12.75" customHeight="1">
      <c r="A612" s="21"/>
      <c r="B612" s="21"/>
      <c r="C612" s="21"/>
      <c r="D612" s="22"/>
      <c r="E612" s="23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 ht="12.75" customHeight="1">
      <c r="A613" s="21"/>
      <c r="B613" s="21"/>
      <c r="C613" s="21"/>
      <c r="D613" s="22"/>
      <c r="E613" s="23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 ht="12.75" customHeight="1">
      <c r="A614" s="21"/>
      <c r="B614" s="21"/>
      <c r="C614" s="21"/>
      <c r="D614" s="22"/>
      <c r="E614" s="23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 ht="12.75" customHeight="1">
      <c r="A615" s="21"/>
      <c r="B615" s="21"/>
      <c r="C615" s="21"/>
      <c r="D615" s="22"/>
      <c r="E615" s="23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 ht="12.75" customHeight="1">
      <c r="A616" s="21"/>
      <c r="B616" s="21"/>
      <c r="C616" s="21"/>
      <c r="D616" s="22"/>
      <c r="E616" s="23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 ht="12.75" customHeight="1">
      <c r="A617" s="21"/>
      <c r="B617" s="21"/>
      <c r="C617" s="21"/>
      <c r="D617" s="22"/>
      <c r="E617" s="23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 ht="12.75" customHeight="1">
      <c r="A618" s="21"/>
      <c r="B618" s="21"/>
      <c r="C618" s="21"/>
      <c r="D618" s="22"/>
      <c r="E618" s="23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 ht="12.75" customHeight="1">
      <c r="A619" s="21"/>
      <c r="B619" s="21"/>
      <c r="C619" s="21"/>
      <c r="D619" s="22"/>
      <c r="E619" s="23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 ht="12.75" customHeight="1">
      <c r="A620" s="21"/>
      <c r="B620" s="21"/>
      <c r="C620" s="21"/>
      <c r="D620" s="22"/>
      <c r="E620" s="23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 ht="12.75" customHeight="1">
      <c r="A621" s="21"/>
      <c r="B621" s="21"/>
      <c r="C621" s="21"/>
      <c r="D621" s="22"/>
      <c r="E621" s="23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 ht="12.75" customHeight="1">
      <c r="A622" s="21"/>
      <c r="B622" s="21"/>
      <c r="C622" s="21"/>
      <c r="D622" s="22"/>
      <c r="E622" s="23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 ht="12.75" customHeight="1">
      <c r="A623" s="21"/>
      <c r="B623" s="21"/>
      <c r="C623" s="21"/>
      <c r="D623" s="22"/>
      <c r="E623" s="23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 ht="12.75" customHeight="1">
      <c r="A624" s="21"/>
      <c r="B624" s="21"/>
      <c r="C624" s="21"/>
      <c r="D624" s="22"/>
      <c r="E624" s="23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 ht="12.75" customHeight="1">
      <c r="A625" s="21"/>
      <c r="B625" s="21"/>
      <c r="C625" s="21"/>
      <c r="D625" s="22"/>
      <c r="E625" s="23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 ht="12.75" customHeight="1">
      <c r="A626" s="21"/>
      <c r="B626" s="21"/>
      <c r="C626" s="21"/>
      <c r="D626" s="22"/>
      <c r="E626" s="23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 ht="12.75" customHeight="1">
      <c r="A627" s="21"/>
      <c r="B627" s="21"/>
      <c r="C627" s="21"/>
      <c r="D627" s="22"/>
      <c r="E627" s="23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 ht="12.75" customHeight="1">
      <c r="A628" s="21"/>
      <c r="B628" s="21"/>
      <c r="C628" s="21"/>
      <c r="D628" s="22"/>
      <c r="E628" s="23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 ht="12.75" customHeight="1">
      <c r="A629" s="21"/>
      <c r="B629" s="21"/>
      <c r="C629" s="21"/>
      <c r="D629" s="22"/>
      <c r="E629" s="23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 ht="12.75" customHeight="1">
      <c r="A630" s="21"/>
      <c r="B630" s="21"/>
      <c r="C630" s="21"/>
      <c r="D630" s="22"/>
      <c r="E630" s="23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 ht="12.75" customHeight="1">
      <c r="A631" s="21"/>
      <c r="B631" s="21"/>
      <c r="C631" s="21"/>
      <c r="D631" s="22"/>
      <c r="E631" s="23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 ht="12.75" customHeight="1">
      <c r="A632" s="21"/>
      <c r="B632" s="21"/>
      <c r="C632" s="21"/>
      <c r="D632" s="22"/>
      <c r="E632" s="23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 ht="12.75" customHeight="1">
      <c r="A633" s="21"/>
      <c r="B633" s="21"/>
      <c r="C633" s="21"/>
      <c r="D633" s="22"/>
      <c r="E633" s="23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 ht="12.75" customHeight="1">
      <c r="A634" s="21"/>
      <c r="B634" s="21"/>
      <c r="C634" s="21"/>
      <c r="D634" s="22"/>
      <c r="E634" s="23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 ht="12.75" customHeight="1">
      <c r="A635" s="21"/>
      <c r="B635" s="21"/>
      <c r="C635" s="21"/>
      <c r="D635" s="22"/>
      <c r="E635" s="23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 ht="12.75" customHeight="1">
      <c r="A636" s="21"/>
      <c r="B636" s="21"/>
      <c r="C636" s="21"/>
      <c r="D636" s="22"/>
      <c r="E636" s="23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 ht="12.75" customHeight="1">
      <c r="A637" s="21"/>
      <c r="B637" s="21"/>
      <c r="C637" s="21"/>
      <c r="D637" s="22"/>
      <c r="E637" s="23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 ht="12.75" customHeight="1">
      <c r="A638" s="21"/>
      <c r="B638" s="21"/>
      <c r="C638" s="21"/>
      <c r="D638" s="22"/>
      <c r="E638" s="23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 ht="12.75" customHeight="1">
      <c r="A639" s="21"/>
      <c r="B639" s="21"/>
      <c r="C639" s="21"/>
      <c r="D639" s="22"/>
      <c r="E639" s="23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 ht="12.75" customHeight="1">
      <c r="A640" s="21"/>
      <c r="B640" s="21"/>
      <c r="C640" s="21"/>
      <c r="D640" s="22"/>
      <c r="E640" s="23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 ht="12.75" customHeight="1">
      <c r="A641" s="21"/>
      <c r="B641" s="21"/>
      <c r="C641" s="21"/>
      <c r="D641" s="22"/>
      <c r="E641" s="23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 ht="12.75" customHeight="1">
      <c r="A642" s="21"/>
      <c r="B642" s="21"/>
      <c r="C642" s="21"/>
      <c r="D642" s="22"/>
      <c r="E642" s="23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 ht="12.75" customHeight="1">
      <c r="A643" s="21"/>
      <c r="B643" s="21"/>
      <c r="C643" s="21"/>
      <c r="D643" s="22"/>
      <c r="E643" s="23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 ht="12.75" customHeight="1">
      <c r="A644" s="21"/>
      <c r="B644" s="21"/>
      <c r="C644" s="21"/>
      <c r="D644" s="22"/>
      <c r="E644" s="23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 ht="12.75" customHeight="1">
      <c r="A645" s="21"/>
      <c r="B645" s="21"/>
      <c r="C645" s="21"/>
      <c r="D645" s="22"/>
      <c r="E645" s="23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 ht="12.75" customHeight="1">
      <c r="A646" s="21"/>
      <c r="B646" s="21"/>
      <c r="C646" s="21"/>
      <c r="D646" s="22"/>
      <c r="E646" s="23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 ht="12.75" customHeight="1">
      <c r="A647" s="21"/>
      <c r="B647" s="21"/>
      <c r="C647" s="21"/>
      <c r="D647" s="22"/>
      <c r="E647" s="23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 ht="12.75" customHeight="1">
      <c r="A648" s="21"/>
      <c r="B648" s="21"/>
      <c r="C648" s="21"/>
      <c r="D648" s="22"/>
      <c r="E648" s="23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 ht="12.75" customHeight="1">
      <c r="A649" s="21"/>
      <c r="B649" s="21"/>
      <c r="C649" s="21"/>
      <c r="D649" s="22"/>
      <c r="E649" s="23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 ht="12.75" customHeight="1">
      <c r="A650" s="21"/>
      <c r="B650" s="21"/>
      <c r="C650" s="21"/>
      <c r="D650" s="22"/>
      <c r="E650" s="23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 ht="12.75" customHeight="1">
      <c r="A651" s="21"/>
      <c r="B651" s="21"/>
      <c r="C651" s="21"/>
      <c r="D651" s="22"/>
      <c r="E651" s="23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 ht="12.75" customHeight="1">
      <c r="A652" s="21"/>
      <c r="B652" s="21"/>
      <c r="C652" s="21"/>
      <c r="D652" s="22"/>
      <c r="E652" s="23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 ht="12.75" customHeight="1">
      <c r="A653" s="21"/>
      <c r="B653" s="21"/>
      <c r="C653" s="21"/>
      <c r="D653" s="22"/>
      <c r="E653" s="23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 ht="12.75" customHeight="1">
      <c r="A654" s="21"/>
      <c r="B654" s="21"/>
      <c r="C654" s="21"/>
      <c r="D654" s="22"/>
      <c r="E654" s="23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 ht="12.75" customHeight="1">
      <c r="A655" s="21"/>
      <c r="B655" s="21"/>
      <c r="C655" s="21"/>
      <c r="D655" s="22"/>
      <c r="E655" s="23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 ht="12.75" customHeight="1">
      <c r="A656" s="21"/>
      <c r="B656" s="21"/>
      <c r="C656" s="21"/>
      <c r="D656" s="22"/>
      <c r="E656" s="23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 ht="12.75" customHeight="1">
      <c r="A657" s="21"/>
      <c r="B657" s="21"/>
      <c r="C657" s="21"/>
      <c r="D657" s="22"/>
      <c r="E657" s="23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 ht="12.75" customHeight="1">
      <c r="A658" s="21"/>
      <c r="B658" s="21"/>
      <c r="C658" s="21"/>
      <c r="D658" s="22"/>
      <c r="E658" s="23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 ht="12.75" customHeight="1">
      <c r="A659" s="21"/>
      <c r="B659" s="21"/>
      <c r="C659" s="21"/>
      <c r="D659" s="22"/>
      <c r="E659" s="23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 ht="12.75" customHeight="1">
      <c r="A660" s="21"/>
      <c r="B660" s="21"/>
      <c r="C660" s="21"/>
      <c r="D660" s="22"/>
      <c r="E660" s="23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 ht="12.75" customHeight="1">
      <c r="A661" s="21"/>
      <c r="B661" s="21"/>
      <c r="C661" s="21"/>
      <c r="D661" s="22"/>
      <c r="E661" s="23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 ht="12.75" customHeight="1">
      <c r="A662" s="21"/>
      <c r="B662" s="21"/>
      <c r="C662" s="21"/>
      <c r="D662" s="22"/>
      <c r="E662" s="23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 ht="12.75" customHeight="1">
      <c r="A663" s="21"/>
      <c r="B663" s="21"/>
      <c r="C663" s="21"/>
      <c r="D663" s="22"/>
      <c r="E663" s="23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 ht="12.75" customHeight="1">
      <c r="A664" s="21"/>
      <c r="B664" s="21"/>
      <c r="C664" s="21"/>
      <c r="D664" s="22"/>
      <c r="E664" s="23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 ht="12.75" customHeight="1">
      <c r="A665" s="21"/>
      <c r="B665" s="21"/>
      <c r="C665" s="21"/>
      <c r="D665" s="22"/>
      <c r="E665" s="23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 ht="12.75" customHeight="1">
      <c r="A666" s="21"/>
      <c r="B666" s="21"/>
      <c r="C666" s="21"/>
      <c r="D666" s="22"/>
      <c r="E666" s="23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 ht="12.75" customHeight="1">
      <c r="A667" s="21"/>
      <c r="B667" s="21"/>
      <c r="C667" s="21"/>
      <c r="D667" s="22"/>
      <c r="E667" s="23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 ht="12.75" customHeight="1">
      <c r="A668" s="21"/>
      <c r="B668" s="21"/>
      <c r="C668" s="21"/>
      <c r="D668" s="22"/>
      <c r="E668" s="23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 ht="12.75" customHeight="1">
      <c r="A669" s="21"/>
      <c r="B669" s="21"/>
      <c r="C669" s="21"/>
      <c r="D669" s="22"/>
      <c r="E669" s="23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 ht="12.75" customHeight="1">
      <c r="A670" s="21"/>
      <c r="B670" s="21"/>
      <c r="C670" s="21"/>
      <c r="D670" s="22"/>
      <c r="E670" s="23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 ht="12.75" customHeight="1">
      <c r="A671" s="21"/>
      <c r="B671" s="21"/>
      <c r="C671" s="21"/>
      <c r="D671" s="22"/>
      <c r="E671" s="23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 ht="12.75" customHeight="1">
      <c r="A672" s="21"/>
      <c r="B672" s="21"/>
      <c r="C672" s="21"/>
      <c r="D672" s="22"/>
      <c r="E672" s="23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 ht="12.75" customHeight="1">
      <c r="A673" s="21"/>
      <c r="B673" s="21"/>
      <c r="C673" s="21"/>
      <c r="D673" s="22"/>
      <c r="E673" s="23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 ht="12.75" customHeight="1">
      <c r="A674" s="21"/>
      <c r="B674" s="21"/>
      <c r="C674" s="21"/>
      <c r="D674" s="22"/>
      <c r="E674" s="23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 ht="12.75" customHeight="1">
      <c r="A675" s="21"/>
      <c r="B675" s="21"/>
      <c r="C675" s="21"/>
      <c r="D675" s="22"/>
      <c r="E675" s="23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 ht="12.75" customHeight="1">
      <c r="A676" s="21"/>
      <c r="B676" s="21"/>
      <c r="C676" s="21"/>
      <c r="D676" s="22"/>
      <c r="E676" s="23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 ht="12.75" customHeight="1">
      <c r="A677" s="21"/>
      <c r="B677" s="21"/>
      <c r="C677" s="21"/>
      <c r="D677" s="22"/>
      <c r="E677" s="23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 ht="12.75" customHeight="1">
      <c r="A678" s="21"/>
      <c r="B678" s="21"/>
      <c r="C678" s="21"/>
      <c r="D678" s="22"/>
      <c r="E678" s="23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 ht="12.75" customHeight="1">
      <c r="A679" s="21"/>
      <c r="B679" s="21"/>
      <c r="C679" s="21"/>
      <c r="D679" s="22"/>
      <c r="E679" s="23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 ht="12.75" customHeight="1">
      <c r="A680" s="21"/>
      <c r="B680" s="21"/>
      <c r="C680" s="21"/>
      <c r="D680" s="22"/>
      <c r="E680" s="23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 ht="12.75" customHeight="1">
      <c r="A681" s="21"/>
      <c r="B681" s="21"/>
      <c r="C681" s="21"/>
      <c r="D681" s="22"/>
      <c r="E681" s="23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 ht="12.75" customHeight="1">
      <c r="A682" s="21"/>
      <c r="B682" s="21"/>
      <c r="C682" s="21"/>
      <c r="D682" s="22"/>
      <c r="E682" s="23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 ht="12.75" customHeight="1">
      <c r="A683" s="21"/>
      <c r="B683" s="21"/>
      <c r="C683" s="21"/>
      <c r="D683" s="22"/>
      <c r="E683" s="23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 ht="12.75" customHeight="1">
      <c r="A684" s="21"/>
      <c r="B684" s="21"/>
      <c r="C684" s="21"/>
      <c r="D684" s="22"/>
      <c r="E684" s="23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 ht="12.75" customHeight="1">
      <c r="A685" s="21"/>
      <c r="B685" s="21"/>
      <c r="C685" s="21"/>
      <c r="D685" s="22"/>
      <c r="E685" s="23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 ht="12.75" customHeight="1">
      <c r="A686" s="21"/>
      <c r="B686" s="21"/>
      <c r="C686" s="21"/>
      <c r="D686" s="22"/>
      <c r="E686" s="23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 ht="12.75" customHeight="1">
      <c r="A687" s="21"/>
      <c r="B687" s="21"/>
      <c r="C687" s="21"/>
      <c r="D687" s="22"/>
      <c r="E687" s="23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 ht="12.75" customHeight="1">
      <c r="A688" s="21"/>
      <c r="B688" s="21"/>
      <c r="C688" s="21"/>
      <c r="D688" s="22"/>
      <c r="E688" s="23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 ht="12.75" customHeight="1">
      <c r="A689" s="21"/>
      <c r="B689" s="21"/>
      <c r="C689" s="21"/>
      <c r="D689" s="22"/>
      <c r="E689" s="23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 ht="12.75" customHeight="1">
      <c r="A690" s="21"/>
      <c r="B690" s="21"/>
      <c r="C690" s="21"/>
      <c r="D690" s="22"/>
      <c r="E690" s="23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 ht="12.75" customHeight="1">
      <c r="A691" s="21"/>
      <c r="B691" s="21"/>
      <c r="C691" s="21"/>
      <c r="D691" s="22"/>
      <c r="E691" s="23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 ht="12.75" customHeight="1">
      <c r="A692" s="21"/>
      <c r="B692" s="21"/>
      <c r="C692" s="21"/>
      <c r="D692" s="22"/>
      <c r="E692" s="23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 ht="12.75" customHeight="1">
      <c r="A693" s="21"/>
      <c r="B693" s="21"/>
      <c r="C693" s="21"/>
      <c r="D693" s="22"/>
      <c r="E693" s="23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 ht="12.75" customHeight="1">
      <c r="A694" s="21"/>
      <c r="B694" s="21"/>
      <c r="C694" s="21"/>
      <c r="D694" s="22"/>
      <c r="E694" s="23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 ht="12.75" customHeight="1">
      <c r="A695" s="21"/>
      <c r="B695" s="21"/>
      <c r="C695" s="21"/>
      <c r="D695" s="22"/>
      <c r="E695" s="23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 ht="12.75" customHeight="1">
      <c r="A696" s="21"/>
      <c r="B696" s="21"/>
      <c r="C696" s="21"/>
      <c r="D696" s="22"/>
      <c r="E696" s="23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 ht="12.75" customHeight="1">
      <c r="A697" s="21"/>
      <c r="B697" s="21"/>
      <c r="C697" s="21"/>
      <c r="D697" s="22"/>
      <c r="E697" s="23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 ht="12.75" customHeight="1">
      <c r="A698" s="21"/>
      <c r="B698" s="21"/>
      <c r="C698" s="21"/>
      <c r="D698" s="22"/>
      <c r="E698" s="23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 ht="12.75" customHeight="1">
      <c r="A699" s="21"/>
      <c r="B699" s="21"/>
      <c r="C699" s="21"/>
      <c r="D699" s="22"/>
      <c r="E699" s="23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 ht="12.75" customHeight="1">
      <c r="A700" s="21"/>
      <c r="B700" s="21"/>
      <c r="C700" s="21"/>
      <c r="D700" s="22"/>
      <c r="E700" s="23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 ht="12.75" customHeight="1">
      <c r="A701" s="21"/>
      <c r="B701" s="21"/>
      <c r="C701" s="21"/>
      <c r="D701" s="22"/>
      <c r="E701" s="23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 ht="12.75" customHeight="1">
      <c r="A702" s="21"/>
      <c r="B702" s="21"/>
      <c r="C702" s="21"/>
      <c r="D702" s="22"/>
      <c r="E702" s="23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 ht="12.75" customHeight="1">
      <c r="A703" s="21"/>
      <c r="B703" s="21"/>
      <c r="C703" s="21"/>
      <c r="D703" s="22"/>
      <c r="E703" s="23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 ht="12.75" customHeight="1">
      <c r="A704" s="21"/>
      <c r="B704" s="21"/>
      <c r="C704" s="21"/>
      <c r="D704" s="22"/>
      <c r="E704" s="23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 ht="12.75" customHeight="1">
      <c r="A705" s="21"/>
      <c r="B705" s="21"/>
      <c r="C705" s="21"/>
      <c r="D705" s="22"/>
      <c r="E705" s="23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 ht="12.75" customHeight="1">
      <c r="A706" s="21"/>
      <c r="B706" s="21"/>
      <c r="C706" s="21"/>
      <c r="D706" s="22"/>
      <c r="E706" s="23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 ht="12.75" customHeight="1">
      <c r="A707" s="21"/>
      <c r="B707" s="21"/>
      <c r="C707" s="21"/>
      <c r="D707" s="22"/>
      <c r="E707" s="23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 ht="12.75" customHeight="1">
      <c r="A708" s="21"/>
      <c r="B708" s="21"/>
      <c r="C708" s="21"/>
      <c r="D708" s="22"/>
      <c r="E708" s="23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 ht="12.75" customHeight="1">
      <c r="A709" s="21"/>
      <c r="B709" s="21"/>
      <c r="C709" s="21"/>
      <c r="D709" s="22"/>
      <c r="E709" s="23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 ht="12.75" customHeight="1">
      <c r="A710" s="21"/>
      <c r="B710" s="21"/>
      <c r="C710" s="21"/>
      <c r="D710" s="22"/>
      <c r="E710" s="23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 ht="12.75" customHeight="1">
      <c r="A711" s="21"/>
      <c r="B711" s="21"/>
      <c r="C711" s="21"/>
      <c r="D711" s="22"/>
      <c r="E711" s="23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 ht="12.75" customHeight="1">
      <c r="A712" s="21"/>
      <c r="B712" s="21"/>
      <c r="C712" s="21"/>
      <c r="D712" s="22"/>
      <c r="E712" s="23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 ht="12.75" customHeight="1">
      <c r="A713" s="21"/>
      <c r="B713" s="21"/>
      <c r="C713" s="21"/>
      <c r="D713" s="22"/>
      <c r="E713" s="23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 ht="12.75" customHeight="1">
      <c r="A714" s="21"/>
      <c r="B714" s="21"/>
      <c r="C714" s="21"/>
      <c r="D714" s="22"/>
      <c r="E714" s="23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 ht="12.75" customHeight="1">
      <c r="A715" s="21"/>
      <c r="B715" s="21"/>
      <c r="C715" s="21"/>
      <c r="D715" s="22"/>
      <c r="E715" s="23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 ht="12.75" customHeight="1">
      <c r="A716" s="21"/>
      <c r="B716" s="21"/>
      <c r="C716" s="21"/>
      <c r="D716" s="22"/>
      <c r="E716" s="23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 ht="12.75" customHeight="1">
      <c r="A717" s="21"/>
      <c r="B717" s="21"/>
      <c r="C717" s="21"/>
      <c r="D717" s="22"/>
      <c r="E717" s="23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 ht="12.75" customHeight="1">
      <c r="A718" s="21"/>
      <c r="B718" s="21"/>
      <c r="C718" s="21"/>
      <c r="D718" s="22"/>
      <c r="E718" s="23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 ht="12.75" customHeight="1">
      <c r="A719" s="21"/>
      <c r="B719" s="21"/>
      <c r="C719" s="21"/>
      <c r="D719" s="22"/>
      <c r="E719" s="23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 ht="12.75" customHeight="1">
      <c r="A720" s="21"/>
      <c r="B720" s="21"/>
      <c r="C720" s="21"/>
      <c r="D720" s="22"/>
      <c r="E720" s="23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 ht="12.75" customHeight="1">
      <c r="A721" s="21"/>
      <c r="B721" s="21"/>
      <c r="C721" s="21"/>
      <c r="D721" s="22"/>
      <c r="E721" s="23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 ht="12.75" customHeight="1">
      <c r="A722" s="21"/>
      <c r="B722" s="21"/>
      <c r="C722" s="21"/>
      <c r="D722" s="22"/>
      <c r="E722" s="23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 ht="12.75" customHeight="1">
      <c r="A723" s="21"/>
      <c r="B723" s="21"/>
      <c r="C723" s="21"/>
      <c r="D723" s="22"/>
      <c r="E723" s="23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 ht="12.75" customHeight="1">
      <c r="A724" s="21"/>
      <c r="B724" s="21"/>
      <c r="C724" s="21"/>
      <c r="D724" s="22"/>
      <c r="E724" s="23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 ht="12.75" customHeight="1">
      <c r="A725" s="21"/>
      <c r="B725" s="21"/>
      <c r="C725" s="21"/>
      <c r="D725" s="22"/>
      <c r="E725" s="23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 ht="12.75" customHeight="1">
      <c r="A726" s="21"/>
      <c r="B726" s="21"/>
      <c r="C726" s="21"/>
      <c r="D726" s="22"/>
      <c r="E726" s="23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 ht="12.75" customHeight="1">
      <c r="A727" s="21"/>
      <c r="B727" s="21"/>
      <c r="C727" s="21"/>
      <c r="D727" s="22"/>
      <c r="E727" s="23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 ht="12.75" customHeight="1">
      <c r="A728" s="21"/>
      <c r="B728" s="21"/>
      <c r="C728" s="21"/>
      <c r="D728" s="22"/>
      <c r="E728" s="23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 ht="12.75" customHeight="1">
      <c r="A729" s="21"/>
      <c r="B729" s="21"/>
      <c r="C729" s="21"/>
      <c r="D729" s="22"/>
      <c r="E729" s="23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 ht="12.75" customHeight="1">
      <c r="A730" s="21"/>
      <c r="B730" s="21"/>
      <c r="C730" s="21"/>
      <c r="D730" s="22"/>
      <c r="E730" s="23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 ht="12.75" customHeight="1">
      <c r="A731" s="21"/>
      <c r="B731" s="21"/>
      <c r="C731" s="21"/>
      <c r="D731" s="22"/>
      <c r="E731" s="23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 ht="12.75" customHeight="1">
      <c r="A732" s="21"/>
      <c r="B732" s="21"/>
      <c r="C732" s="21"/>
      <c r="D732" s="22"/>
      <c r="E732" s="23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 ht="12.75" customHeight="1">
      <c r="A733" s="21"/>
      <c r="B733" s="21"/>
      <c r="C733" s="21"/>
      <c r="D733" s="22"/>
      <c r="E733" s="23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 ht="12.75" customHeight="1">
      <c r="A734" s="21"/>
      <c r="B734" s="21"/>
      <c r="C734" s="21"/>
      <c r="D734" s="22"/>
      <c r="E734" s="23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 ht="12.75" customHeight="1">
      <c r="A735" s="21"/>
      <c r="B735" s="21"/>
      <c r="C735" s="21"/>
      <c r="D735" s="22"/>
      <c r="E735" s="23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 ht="12.75" customHeight="1">
      <c r="A736" s="21"/>
      <c r="B736" s="21"/>
      <c r="C736" s="21"/>
      <c r="D736" s="22"/>
      <c r="E736" s="23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 ht="12.75" customHeight="1">
      <c r="A737" s="21"/>
      <c r="B737" s="21"/>
      <c r="C737" s="21"/>
      <c r="D737" s="22"/>
      <c r="E737" s="23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 ht="12.75" customHeight="1">
      <c r="A738" s="21"/>
      <c r="B738" s="21"/>
      <c r="C738" s="21"/>
      <c r="D738" s="22"/>
      <c r="E738" s="23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 ht="12.75" customHeight="1">
      <c r="A739" s="21"/>
      <c r="B739" s="21"/>
      <c r="C739" s="21"/>
      <c r="D739" s="22"/>
      <c r="E739" s="23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 ht="12.75" customHeight="1">
      <c r="A740" s="21"/>
      <c r="B740" s="21"/>
      <c r="C740" s="21"/>
      <c r="D740" s="22"/>
      <c r="E740" s="23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 ht="12.75" customHeight="1">
      <c r="A741" s="21"/>
      <c r="B741" s="21"/>
      <c r="C741" s="21"/>
      <c r="D741" s="22"/>
      <c r="E741" s="23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 ht="12.75" customHeight="1">
      <c r="A742" s="21"/>
      <c r="B742" s="21"/>
      <c r="C742" s="21"/>
      <c r="D742" s="22"/>
      <c r="E742" s="23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 ht="12.75" customHeight="1">
      <c r="A743" s="21"/>
      <c r="B743" s="21"/>
      <c r="C743" s="21"/>
      <c r="D743" s="22"/>
      <c r="E743" s="23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 ht="12.75" customHeight="1">
      <c r="A744" s="21"/>
      <c r="B744" s="21"/>
      <c r="C744" s="21"/>
      <c r="D744" s="22"/>
      <c r="E744" s="23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 ht="12.75" customHeight="1">
      <c r="A745" s="21"/>
      <c r="B745" s="21"/>
      <c r="C745" s="21"/>
      <c r="D745" s="22"/>
      <c r="E745" s="23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 ht="12.75" customHeight="1">
      <c r="A746" s="21"/>
      <c r="B746" s="21"/>
      <c r="C746" s="21"/>
      <c r="D746" s="22"/>
      <c r="E746" s="23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 ht="12.75" customHeight="1">
      <c r="A747" s="21"/>
      <c r="B747" s="21"/>
      <c r="C747" s="21"/>
      <c r="D747" s="22"/>
      <c r="E747" s="23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 ht="12.75" customHeight="1">
      <c r="A748" s="21"/>
      <c r="B748" s="21"/>
      <c r="C748" s="21"/>
      <c r="D748" s="22"/>
      <c r="E748" s="23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 ht="12.75" customHeight="1">
      <c r="A749" s="21"/>
      <c r="B749" s="21"/>
      <c r="C749" s="21"/>
      <c r="D749" s="22"/>
      <c r="E749" s="23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 ht="12.75" customHeight="1">
      <c r="A750" s="21"/>
      <c r="B750" s="21"/>
      <c r="C750" s="21"/>
      <c r="D750" s="22"/>
      <c r="E750" s="23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 ht="12.75" customHeight="1">
      <c r="A751" s="21"/>
      <c r="B751" s="21"/>
      <c r="C751" s="21"/>
      <c r="D751" s="22"/>
      <c r="E751" s="23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 ht="12.75" customHeight="1">
      <c r="A752" s="21"/>
      <c r="B752" s="21"/>
      <c r="C752" s="21"/>
      <c r="D752" s="22"/>
      <c r="E752" s="23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 ht="12.75" customHeight="1">
      <c r="A753" s="21"/>
      <c r="B753" s="21"/>
      <c r="C753" s="21"/>
      <c r="D753" s="22"/>
      <c r="E753" s="23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 ht="12.75" customHeight="1">
      <c r="A754" s="21"/>
      <c r="B754" s="21"/>
      <c r="C754" s="21"/>
      <c r="D754" s="22"/>
      <c r="E754" s="23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 ht="12.75" customHeight="1">
      <c r="A755" s="21"/>
      <c r="B755" s="21"/>
      <c r="C755" s="21"/>
      <c r="D755" s="22"/>
      <c r="E755" s="23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 ht="12.75" customHeight="1">
      <c r="A756" s="21"/>
      <c r="B756" s="21"/>
      <c r="C756" s="21"/>
      <c r="D756" s="22"/>
      <c r="E756" s="23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 ht="12.75" customHeight="1">
      <c r="A757" s="21"/>
      <c r="B757" s="21"/>
      <c r="C757" s="21"/>
      <c r="D757" s="22"/>
      <c r="E757" s="23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 ht="12.75" customHeight="1">
      <c r="A758" s="21"/>
      <c r="B758" s="21"/>
      <c r="C758" s="21"/>
      <c r="D758" s="22"/>
      <c r="E758" s="23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 ht="12.75" customHeight="1">
      <c r="A759" s="21"/>
      <c r="B759" s="21"/>
      <c r="C759" s="21"/>
      <c r="D759" s="22"/>
      <c r="E759" s="23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 ht="12.75" customHeight="1">
      <c r="A760" s="21"/>
      <c r="B760" s="21"/>
      <c r="C760" s="21"/>
      <c r="D760" s="22"/>
      <c r="E760" s="23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 ht="12.75" customHeight="1">
      <c r="A761" s="21"/>
      <c r="B761" s="21"/>
      <c r="C761" s="21"/>
      <c r="D761" s="22"/>
      <c r="E761" s="23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 ht="12.75" customHeight="1">
      <c r="A762" s="21"/>
      <c r="B762" s="21"/>
      <c r="C762" s="21"/>
      <c r="D762" s="22"/>
      <c r="E762" s="23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 ht="12.75" customHeight="1">
      <c r="A763" s="21"/>
      <c r="B763" s="21"/>
      <c r="C763" s="21"/>
      <c r="D763" s="22"/>
      <c r="E763" s="23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 ht="12.75" customHeight="1">
      <c r="A764" s="21"/>
      <c r="B764" s="21"/>
      <c r="C764" s="21"/>
      <c r="D764" s="22"/>
      <c r="E764" s="23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 ht="12.75" customHeight="1">
      <c r="A765" s="21"/>
      <c r="B765" s="21"/>
      <c r="C765" s="21"/>
      <c r="D765" s="22"/>
      <c r="E765" s="23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 ht="12.75" customHeight="1">
      <c r="A766" s="21"/>
      <c r="B766" s="21"/>
      <c r="C766" s="21"/>
      <c r="D766" s="22"/>
      <c r="E766" s="23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 ht="12.75" customHeight="1">
      <c r="A767" s="21"/>
      <c r="B767" s="21"/>
      <c r="C767" s="21"/>
      <c r="D767" s="22"/>
      <c r="E767" s="23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 ht="12.75" customHeight="1">
      <c r="A768" s="21"/>
      <c r="B768" s="21"/>
      <c r="C768" s="21"/>
      <c r="D768" s="22"/>
      <c r="E768" s="23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 ht="12.75" customHeight="1">
      <c r="A769" s="21"/>
      <c r="B769" s="21"/>
      <c r="C769" s="21"/>
      <c r="D769" s="22"/>
      <c r="E769" s="23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 ht="12.75" customHeight="1">
      <c r="A770" s="21"/>
      <c r="B770" s="21"/>
      <c r="C770" s="21"/>
      <c r="D770" s="22"/>
      <c r="E770" s="23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 ht="12.75" customHeight="1">
      <c r="A771" s="21"/>
      <c r="B771" s="21"/>
      <c r="C771" s="21"/>
      <c r="D771" s="22"/>
      <c r="E771" s="23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 ht="12.75" customHeight="1">
      <c r="A772" s="21"/>
      <c r="B772" s="21"/>
      <c r="C772" s="21"/>
      <c r="D772" s="22"/>
      <c r="E772" s="23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 ht="12.75" customHeight="1">
      <c r="A773" s="21"/>
      <c r="B773" s="21"/>
      <c r="C773" s="21"/>
      <c r="D773" s="22"/>
      <c r="E773" s="23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 ht="12.75" customHeight="1">
      <c r="A774" s="21"/>
      <c r="B774" s="21"/>
      <c r="C774" s="21"/>
      <c r="D774" s="22"/>
      <c r="E774" s="23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 ht="12.75" customHeight="1">
      <c r="A775" s="21"/>
      <c r="B775" s="21"/>
      <c r="C775" s="21"/>
      <c r="D775" s="22"/>
      <c r="E775" s="23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 ht="12.75" customHeight="1">
      <c r="A776" s="21"/>
      <c r="B776" s="21"/>
      <c r="C776" s="21"/>
      <c r="D776" s="22"/>
      <c r="E776" s="23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 ht="12.75" customHeight="1">
      <c r="A777" s="21"/>
      <c r="B777" s="21"/>
      <c r="C777" s="21"/>
      <c r="D777" s="22"/>
      <c r="E777" s="23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 ht="12.75" customHeight="1">
      <c r="A778" s="21"/>
      <c r="B778" s="21"/>
      <c r="C778" s="21"/>
      <c r="D778" s="22"/>
      <c r="E778" s="23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 ht="12.75" customHeight="1">
      <c r="A779" s="21"/>
      <c r="B779" s="21"/>
      <c r="C779" s="21"/>
      <c r="D779" s="22"/>
      <c r="E779" s="23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 ht="12.75" customHeight="1">
      <c r="A780" s="21"/>
      <c r="B780" s="21"/>
      <c r="C780" s="21"/>
      <c r="D780" s="22"/>
      <c r="E780" s="23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 ht="12.75" customHeight="1">
      <c r="A781" s="21"/>
      <c r="B781" s="21"/>
      <c r="C781" s="21"/>
      <c r="D781" s="22"/>
      <c r="E781" s="23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 ht="12.75" customHeight="1">
      <c r="A782" s="21"/>
      <c r="B782" s="21"/>
      <c r="C782" s="21"/>
      <c r="D782" s="22"/>
      <c r="E782" s="23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 ht="12.75" customHeight="1">
      <c r="A783" s="21"/>
      <c r="B783" s="21"/>
      <c r="C783" s="21"/>
      <c r="D783" s="22"/>
      <c r="E783" s="23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 ht="12.75" customHeight="1">
      <c r="A784" s="21"/>
      <c r="B784" s="21"/>
      <c r="C784" s="21"/>
      <c r="D784" s="22"/>
      <c r="E784" s="23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 ht="12.75" customHeight="1">
      <c r="A785" s="21"/>
      <c r="B785" s="21"/>
      <c r="C785" s="21"/>
      <c r="D785" s="22"/>
      <c r="E785" s="23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 ht="12.75" customHeight="1">
      <c r="A786" s="21"/>
      <c r="B786" s="21"/>
      <c r="C786" s="21"/>
      <c r="D786" s="22"/>
      <c r="E786" s="23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 ht="12.75" customHeight="1">
      <c r="A787" s="21"/>
      <c r="B787" s="21"/>
      <c r="C787" s="21"/>
      <c r="D787" s="22"/>
      <c r="E787" s="23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 ht="12.75" customHeight="1">
      <c r="A788" s="21"/>
      <c r="B788" s="21"/>
      <c r="C788" s="21"/>
      <c r="D788" s="22"/>
      <c r="E788" s="23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 ht="12.75" customHeight="1">
      <c r="A789" s="21"/>
      <c r="B789" s="21"/>
      <c r="C789" s="21"/>
      <c r="D789" s="22"/>
      <c r="E789" s="23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 ht="12.75" customHeight="1">
      <c r="A790" s="21"/>
      <c r="B790" s="21"/>
      <c r="C790" s="21"/>
      <c r="D790" s="22"/>
      <c r="E790" s="23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 ht="12.75" customHeight="1">
      <c r="A791" s="21"/>
      <c r="B791" s="21"/>
      <c r="C791" s="21"/>
      <c r="D791" s="22"/>
      <c r="E791" s="23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 ht="12.75" customHeight="1">
      <c r="A792" s="21"/>
      <c r="B792" s="21"/>
      <c r="C792" s="21"/>
      <c r="D792" s="22"/>
      <c r="E792" s="23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 ht="12.75" customHeight="1">
      <c r="A793" s="21"/>
      <c r="B793" s="21"/>
      <c r="C793" s="21"/>
      <c r="D793" s="22"/>
      <c r="E793" s="23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 ht="12.75" customHeight="1">
      <c r="A794" s="21"/>
      <c r="B794" s="21"/>
      <c r="C794" s="21"/>
      <c r="D794" s="22"/>
      <c r="E794" s="23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 ht="12.75" customHeight="1">
      <c r="A795" s="21"/>
      <c r="B795" s="21"/>
      <c r="C795" s="21"/>
      <c r="D795" s="22"/>
      <c r="E795" s="23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 ht="12.75" customHeight="1">
      <c r="A796" s="21"/>
      <c r="B796" s="21"/>
      <c r="C796" s="21"/>
      <c r="D796" s="22"/>
      <c r="E796" s="23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 ht="12.75" customHeight="1">
      <c r="A797" s="21"/>
      <c r="B797" s="21"/>
      <c r="C797" s="21"/>
      <c r="D797" s="22"/>
      <c r="E797" s="23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 ht="12.75" customHeight="1">
      <c r="A798" s="21"/>
      <c r="B798" s="21"/>
      <c r="C798" s="21"/>
      <c r="D798" s="22"/>
      <c r="E798" s="23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 ht="12.75" customHeight="1">
      <c r="A799" s="21"/>
      <c r="B799" s="21"/>
      <c r="C799" s="21"/>
      <c r="D799" s="22"/>
      <c r="E799" s="23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 ht="12.75" customHeight="1">
      <c r="A800" s="21"/>
      <c r="B800" s="21"/>
      <c r="C800" s="21"/>
      <c r="D800" s="22"/>
      <c r="E800" s="23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 ht="12.75" customHeight="1">
      <c r="A801" s="21"/>
      <c r="B801" s="21"/>
      <c r="C801" s="21"/>
      <c r="D801" s="22"/>
      <c r="E801" s="23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 ht="12.75" customHeight="1">
      <c r="A802" s="21"/>
      <c r="B802" s="21"/>
      <c r="C802" s="21"/>
      <c r="D802" s="22"/>
      <c r="E802" s="23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 ht="12.75" customHeight="1">
      <c r="A803" s="21"/>
      <c r="B803" s="21"/>
      <c r="C803" s="21"/>
      <c r="D803" s="22"/>
      <c r="E803" s="23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 ht="12.75" customHeight="1">
      <c r="A804" s="21"/>
      <c r="B804" s="21"/>
      <c r="C804" s="21"/>
      <c r="D804" s="22"/>
      <c r="E804" s="23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 ht="12.75" customHeight="1">
      <c r="A805" s="21"/>
      <c r="B805" s="21"/>
      <c r="C805" s="21"/>
      <c r="D805" s="22"/>
      <c r="E805" s="23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 ht="12.75" customHeight="1">
      <c r="A806" s="21"/>
      <c r="B806" s="21"/>
      <c r="C806" s="21"/>
      <c r="D806" s="22"/>
      <c r="E806" s="23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 ht="12.75" customHeight="1">
      <c r="A807" s="21"/>
      <c r="B807" s="21"/>
      <c r="C807" s="21"/>
      <c r="D807" s="22"/>
      <c r="E807" s="23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 ht="12.75" customHeight="1">
      <c r="A808" s="21"/>
      <c r="B808" s="21"/>
      <c r="C808" s="21"/>
      <c r="D808" s="22"/>
      <c r="E808" s="23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 ht="12.75" customHeight="1">
      <c r="A809" s="21"/>
      <c r="B809" s="21"/>
      <c r="C809" s="21"/>
      <c r="D809" s="22"/>
      <c r="E809" s="23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 ht="12.75" customHeight="1">
      <c r="A810" s="21"/>
      <c r="B810" s="21"/>
      <c r="C810" s="21"/>
      <c r="D810" s="22"/>
      <c r="E810" s="23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 ht="12.75" customHeight="1">
      <c r="A811" s="21"/>
      <c r="B811" s="21"/>
      <c r="C811" s="21"/>
      <c r="D811" s="22"/>
      <c r="E811" s="23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 ht="12.75" customHeight="1">
      <c r="A812" s="21"/>
      <c r="B812" s="21"/>
      <c r="C812" s="21"/>
      <c r="D812" s="22"/>
      <c r="E812" s="23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 ht="12.75" customHeight="1">
      <c r="A813" s="21"/>
      <c r="B813" s="21"/>
      <c r="C813" s="21"/>
      <c r="D813" s="22"/>
      <c r="E813" s="23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 ht="12.75" customHeight="1">
      <c r="A814" s="21"/>
      <c r="B814" s="21"/>
      <c r="C814" s="21"/>
      <c r="D814" s="22"/>
      <c r="E814" s="23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 ht="12.75" customHeight="1">
      <c r="A815" s="21"/>
      <c r="B815" s="21"/>
      <c r="C815" s="21"/>
      <c r="D815" s="22"/>
      <c r="E815" s="23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 ht="12.75" customHeight="1">
      <c r="A816" s="21"/>
      <c r="B816" s="21"/>
      <c r="C816" s="21"/>
      <c r="D816" s="22"/>
      <c r="E816" s="23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 ht="12.75" customHeight="1">
      <c r="A817" s="21"/>
      <c r="B817" s="21"/>
      <c r="C817" s="21"/>
      <c r="D817" s="22"/>
      <c r="E817" s="23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 ht="12.75" customHeight="1">
      <c r="A818" s="21"/>
      <c r="B818" s="21"/>
      <c r="C818" s="21"/>
      <c r="D818" s="22"/>
      <c r="E818" s="23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 ht="12.75" customHeight="1">
      <c r="A819" s="21"/>
      <c r="B819" s="21"/>
      <c r="C819" s="21"/>
      <c r="D819" s="22"/>
      <c r="E819" s="23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 ht="12.75" customHeight="1">
      <c r="A820" s="21"/>
      <c r="B820" s="21"/>
      <c r="C820" s="21"/>
      <c r="D820" s="22"/>
      <c r="E820" s="23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 ht="12.75" customHeight="1">
      <c r="A821" s="21"/>
      <c r="B821" s="21"/>
      <c r="C821" s="21"/>
      <c r="D821" s="22"/>
      <c r="E821" s="23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 ht="12.75" customHeight="1">
      <c r="A822" s="21"/>
      <c r="B822" s="21"/>
      <c r="C822" s="21"/>
      <c r="D822" s="22"/>
      <c r="E822" s="23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 ht="12.75" customHeight="1">
      <c r="A823" s="21"/>
      <c r="B823" s="21"/>
      <c r="C823" s="21"/>
      <c r="D823" s="22"/>
      <c r="E823" s="23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 ht="12.75" customHeight="1">
      <c r="A824" s="21"/>
      <c r="B824" s="21"/>
      <c r="C824" s="21"/>
      <c r="D824" s="22"/>
      <c r="E824" s="23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 ht="12.75" customHeight="1">
      <c r="A825" s="21"/>
      <c r="B825" s="21"/>
      <c r="C825" s="21"/>
      <c r="D825" s="22"/>
      <c r="E825" s="23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 ht="12.75" customHeight="1">
      <c r="A826" s="21"/>
      <c r="B826" s="21"/>
      <c r="C826" s="21"/>
      <c r="D826" s="22"/>
      <c r="E826" s="23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 ht="12.75" customHeight="1">
      <c r="A827" s="21"/>
      <c r="B827" s="21"/>
      <c r="C827" s="21"/>
      <c r="D827" s="22"/>
      <c r="E827" s="23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 ht="12.75" customHeight="1">
      <c r="A828" s="21"/>
      <c r="B828" s="21"/>
      <c r="C828" s="21"/>
      <c r="D828" s="22"/>
      <c r="E828" s="23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 ht="12.75" customHeight="1">
      <c r="A829" s="21"/>
      <c r="B829" s="21"/>
      <c r="C829" s="21"/>
      <c r="D829" s="22"/>
      <c r="E829" s="23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 ht="12.75" customHeight="1">
      <c r="A830" s="21"/>
      <c r="B830" s="21"/>
      <c r="C830" s="21"/>
      <c r="D830" s="22"/>
      <c r="E830" s="23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 ht="12.75" customHeight="1">
      <c r="A831" s="21"/>
      <c r="B831" s="21"/>
      <c r="C831" s="21"/>
      <c r="D831" s="22"/>
      <c r="E831" s="23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 ht="12.75" customHeight="1">
      <c r="A832" s="21"/>
      <c r="B832" s="21"/>
      <c r="C832" s="21"/>
      <c r="D832" s="22"/>
      <c r="E832" s="23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 ht="12.75" customHeight="1">
      <c r="A833" s="21"/>
      <c r="B833" s="21"/>
      <c r="C833" s="21"/>
      <c r="D833" s="22"/>
      <c r="E833" s="23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 ht="12.75" customHeight="1">
      <c r="A834" s="21"/>
      <c r="B834" s="21"/>
      <c r="C834" s="21"/>
      <c r="D834" s="22"/>
      <c r="E834" s="23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 ht="12.75" customHeight="1">
      <c r="A835" s="21"/>
      <c r="B835" s="21"/>
      <c r="C835" s="21"/>
      <c r="D835" s="22"/>
      <c r="E835" s="23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 ht="12.75" customHeight="1">
      <c r="A836" s="21"/>
      <c r="B836" s="21"/>
      <c r="C836" s="21"/>
      <c r="D836" s="22"/>
      <c r="E836" s="23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 ht="12.75" customHeight="1">
      <c r="A837" s="21"/>
      <c r="B837" s="21"/>
      <c r="C837" s="21"/>
      <c r="D837" s="22"/>
      <c r="E837" s="23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 ht="12.75" customHeight="1">
      <c r="A838" s="21"/>
      <c r="B838" s="21"/>
      <c r="C838" s="21"/>
      <c r="D838" s="22"/>
      <c r="E838" s="23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 ht="12.75" customHeight="1">
      <c r="A839" s="21"/>
      <c r="B839" s="21"/>
      <c r="C839" s="21"/>
      <c r="D839" s="22"/>
      <c r="E839" s="23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 ht="12.75" customHeight="1">
      <c r="A840" s="21"/>
      <c r="B840" s="21"/>
      <c r="C840" s="21"/>
      <c r="D840" s="22"/>
      <c r="E840" s="23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 ht="12.75" customHeight="1">
      <c r="A841" s="21"/>
      <c r="B841" s="21"/>
      <c r="C841" s="21"/>
      <c r="D841" s="22"/>
      <c r="E841" s="23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 ht="12.75" customHeight="1">
      <c r="A842" s="21"/>
      <c r="B842" s="21"/>
      <c r="C842" s="21"/>
      <c r="D842" s="22"/>
      <c r="E842" s="23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 ht="12.75" customHeight="1">
      <c r="A843" s="21"/>
      <c r="B843" s="21"/>
      <c r="C843" s="21"/>
      <c r="D843" s="22"/>
      <c r="E843" s="23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 ht="12.75" customHeight="1">
      <c r="A844" s="21"/>
      <c r="B844" s="21"/>
      <c r="C844" s="21"/>
      <c r="D844" s="22"/>
      <c r="E844" s="23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 ht="12.75" customHeight="1">
      <c r="A845" s="21"/>
      <c r="B845" s="21"/>
      <c r="C845" s="21"/>
      <c r="D845" s="22"/>
      <c r="E845" s="23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 ht="12.75" customHeight="1">
      <c r="A846" s="21"/>
      <c r="B846" s="21"/>
      <c r="C846" s="21"/>
      <c r="D846" s="22"/>
      <c r="E846" s="23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 ht="12.75" customHeight="1">
      <c r="A847" s="21"/>
      <c r="B847" s="21"/>
      <c r="C847" s="21"/>
      <c r="D847" s="22"/>
      <c r="E847" s="23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 ht="12.75" customHeight="1">
      <c r="A848" s="21"/>
      <c r="B848" s="21"/>
      <c r="C848" s="21"/>
      <c r="D848" s="22"/>
      <c r="E848" s="23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 ht="12.75" customHeight="1">
      <c r="A849" s="21"/>
      <c r="B849" s="21"/>
      <c r="C849" s="21"/>
      <c r="D849" s="22"/>
      <c r="E849" s="23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 ht="12.75" customHeight="1">
      <c r="A850" s="21"/>
      <c r="B850" s="21"/>
      <c r="C850" s="21"/>
      <c r="D850" s="22"/>
      <c r="E850" s="23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 ht="12.75" customHeight="1">
      <c r="A851" s="21"/>
      <c r="B851" s="21"/>
      <c r="C851" s="21"/>
      <c r="D851" s="22"/>
      <c r="E851" s="23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 ht="12.75" customHeight="1">
      <c r="A852" s="21"/>
      <c r="B852" s="21"/>
      <c r="C852" s="21"/>
      <c r="D852" s="22"/>
      <c r="E852" s="23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 ht="12.75" customHeight="1">
      <c r="A853" s="21"/>
      <c r="B853" s="21"/>
      <c r="C853" s="21"/>
      <c r="D853" s="22"/>
      <c r="E853" s="23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 ht="12.75" customHeight="1">
      <c r="A854" s="21"/>
      <c r="B854" s="21"/>
      <c r="C854" s="21"/>
      <c r="D854" s="22"/>
      <c r="E854" s="23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 ht="12.75" customHeight="1">
      <c r="A855" s="21"/>
      <c r="B855" s="21"/>
      <c r="C855" s="21"/>
      <c r="D855" s="22"/>
      <c r="E855" s="23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 ht="12.75" customHeight="1">
      <c r="A856" s="21"/>
      <c r="B856" s="21"/>
      <c r="C856" s="21"/>
      <c r="D856" s="22"/>
      <c r="E856" s="23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 ht="12.75" customHeight="1">
      <c r="A857" s="21"/>
      <c r="B857" s="21"/>
      <c r="C857" s="21"/>
      <c r="D857" s="22"/>
      <c r="E857" s="23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 ht="12.75" customHeight="1">
      <c r="A858" s="21"/>
      <c r="B858" s="21"/>
      <c r="C858" s="21"/>
      <c r="D858" s="22"/>
      <c r="E858" s="23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 ht="12.75" customHeight="1">
      <c r="A859" s="21"/>
      <c r="B859" s="21"/>
      <c r="C859" s="21"/>
      <c r="D859" s="22"/>
      <c r="E859" s="23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 ht="12.75" customHeight="1">
      <c r="A860" s="21"/>
      <c r="B860" s="21"/>
      <c r="C860" s="21"/>
      <c r="D860" s="22"/>
      <c r="E860" s="23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 ht="12.75" customHeight="1">
      <c r="A861" s="21"/>
      <c r="B861" s="21"/>
      <c r="C861" s="21"/>
      <c r="D861" s="22"/>
      <c r="E861" s="23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 ht="12.75" customHeight="1">
      <c r="A862" s="21"/>
      <c r="B862" s="21"/>
      <c r="C862" s="21"/>
      <c r="D862" s="22"/>
      <c r="E862" s="23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 ht="12.75" customHeight="1">
      <c r="A863" s="21"/>
      <c r="B863" s="21"/>
      <c r="C863" s="21"/>
      <c r="D863" s="22"/>
      <c r="E863" s="23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1:17" ht="12.75" customHeight="1">
      <c r="A864" s="21"/>
      <c r="B864" s="21"/>
      <c r="C864" s="21"/>
      <c r="D864" s="22"/>
      <c r="E864" s="23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1:17" ht="12.75" customHeight="1">
      <c r="A865" s="21"/>
      <c r="B865" s="21"/>
      <c r="C865" s="21"/>
      <c r="D865" s="22"/>
      <c r="E865" s="23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1:17" ht="12.75" customHeight="1">
      <c r="A866" s="21"/>
      <c r="B866" s="21"/>
      <c r="C866" s="21"/>
      <c r="D866" s="22"/>
      <c r="E866" s="23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1:17" ht="12.75" customHeight="1">
      <c r="A867" s="21"/>
      <c r="B867" s="21"/>
      <c r="C867" s="21"/>
      <c r="D867" s="22"/>
      <c r="E867" s="23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1:17" ht="12.75" customHeight="1">
      <c r="A868" s="21"/>
      <c r="B868" s="21"/>
      <c r="C868" s="21"/>
      <c r="D868" s="22"/>
      <c r="E868" s="23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1:17" ht="12.75" customHeight="1">
      <c r="A869" s="21"/>
      <c r="B869" s="21"/>
      <c r="C869" s="21"/>
      <c r="D869" s="22"/>
      <c r="E869" s="23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1:17" ht="12.75" customHeight="1">
      <c r="A870" s="21"/>
      <c r="B870" s="21"/>
      <c r="C870" s="21"/>
      <c r="D870" s="22"/>
      <c r="E870" s="23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1:17" ht="12.75" customHeight="1">
      <c r="A871" s="21"/>
      <c r="B871" s="21"/>
      <c r="C871" s="21"/>
      <c r="D871" s="22"/>
      <c r="E871" s="23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1:17" ht="12.75" customHeight="1">
      <c r="A872" s="21"/>
      <c r="B872" s="21"/>
      <c r="C872" s="21"/>
      <c r="D872" s="22"/>
      <c r="E872" s="23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1:17" ht="12.75" customHeight="1">
      <c r="A873" s="21"/>
      <c r="B873" s="21"/>
      <c r="C873" s="21"/>
      <c r="D873" s="22"/>
      <c r="E873" s="23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1:17" ht="12.75" customHeight="1">
      <c r="A874" s="21"/>
      <c r="B874" s="21"/>
      <c r="C874" s="21"/>
      <c r="D874" s="22"/>
      <c r="E874" s="23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1:17" ht="12.75" customHeight="1">
      <c r="A875" s="21"/>
      <c r="B875" s="21"/>
      <c r="C875" s="21"/>
      <c r="D875" s="22"/>
      <c r="E875" s="23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1:17" ht="12.75" customHeight="1">
      <c r="A876" s="21"/>
      <c r="B876" s="21"/>
      <c r="C876" s="21"/>
      <c r="D876" s="22"/>
      <c r="E876" s="23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1:17" ht="12.75" customHeight="1">
      <c r="A877" s="21"/>
      <c r="B877" s="21"/>
      <c r="C877" s="21"/>
      <c r="D877" s="22"/>
      <c r="E877" s="23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1:17" ht="12.75" customHeight="1">
      <c r="A878" s="21"/>
      <c r="B878" s="21"/>
      <c r="C878" s="21"/>
      <c r="D878" s="22"/>
      <c r="E878" s="23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1:17" ht="12.75" customHeight="1">
      <c r="A879" s="21"/>
      <c r="B879" s="21"/>
      <c r="C879" s="21"/>
      <c r="D879" s="22"/>
      <c r="E879" s="23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1:17" ht="12.75" customHeight="1">
      <c r="A880" s="21"/>
      <c r="B880" s="21"/>
      <c r="C880" s="21"/>
      <c r="D880" s="22"/>
      <c r="E880" s="23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1:17" ht="12.75" customHeight="1">
      <c r="A881" s="21"/>
      <c r="B881" s="21"/>
      <c r="C881" s="21"/>
      <c r="D881" s="22"/>
      <c r="E881" s="23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1:17" ht="12.75" customHeight="1">
      <c r="A882" s="21"/>
      <c r="B882" s="21"/>
      <c r="C882" s="21"/>
      <c r="D882" s="22"/>
      <c r="E882" s="23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1:17" ht="12.75" customHeight="1">
      <c r="A883" s="21"/>
      <c r="B883" s="21"/>
      <c r="C883" s="21"/>
      <c r="D883" s="22"/>
      <c r="E883" s="23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1:17" ht="12.75" customHeight="1">
      <c r="A884" s="21"/>
      <c r="B884" s="21"/>
      <c r="C884" s="21"/>
      <c r="D884" s="22"/>
      <c r="E884" s="23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1:17" ht="12.75" customHeight="1">
      <c r="A885" s="21"/>
      <c r="B885" s="21"/>
      <c r="C885" s="21"/>
      <c r="D885" s="22"/>
      <c r="E885" s="23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1:17" ht="12.75" customHeight="1">
      <c r="A886" s="21"/>
      <c r="B886" s="21"/>
      <c r="C886" s="21"/>
      <c r="D886" s="22"/>
      <c r="E886" s="23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1:17" ht="12.75" customHeight="1">
      <c r="A887" s="21"/>
      <c r="B887" s="21"/>
      <c r="C887" s="21"/>
      <c r="D887" s="22"/>
      <c r="E887" s="23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1:17" ht="12.75" customHeight="1">
      <c r="A888" s="21"/>
      <c r="B888" s="21"/>
      <c r="C888" s="21"/>
      <c r="D888" s="22"/>
      <c r="E888" s="23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1:17" ht="12.75" customHeight="1">
      <c r="A889" s="21"/>
      <c r="B889" s="21"/>
      <c r="C889" s="21"/>
      <c r="D889" s="22"/>
      <c r="E889" s="23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1:17" ht="12.75" customHeight="1">
      <c r="A890" s="21"/>
      <c r="B890" s="21"/>
      <c r="C890" s="21"/>
      <c r="D890" s="22"/>
      <c r="E890" s="23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1:17" ht="12.75" customHeight="1">
      <c r="A891" s="21"/>
      <c r="B891" s="21"/>
      <c r="C891" s="21"/>
      <c r="D891" s="22"/>
      <c r="E891" s="23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1:17" ht="12.75" customHeight="1">
      <c r="A892" s="21"/>
      <c r="B892" s="21"/>
      <c r="C892" s="21"/>
      <c r="D892" s="22"/>
      <c r="E892" s="23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1:17" ht="12.75" customHeight="1">
      <c r="A893" s="21"/>
      <c r="B893" s="21"/>
      <c r="C893" s="21"/>
      <c r="D893" s="22"/>
      <c r="E893" s="23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1:17" ht="12.75" customHeight="1">
      <c r="A894" s="21"/>
      <c r="B894" s="21"/>
      <c r="C894" s="21"/>
      <c r="D894" s="22"/>
      <c r="E894" s="23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1:17" ht="12.75" customHeight="1">
      <c r="A895" s="21"/>
      <c r="B895" s="21"/>
      <c r="C895" s="21"/>
      <c r="D895" s="22"/>
      <c r="E895" s="23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1:17" ht="12.75" customHeight="1">
      <c r="A896" s="21"/>
      <c r="B896" s="21"/>
      <c r="C896" s="21"/>
      <c r="D896" s="22"/>
      <c r="E896" s="23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1:17" ht="12.75" customHeight="1">
      <c r="A897" s="21"/>
      <c r="B897" s="21"/>
      <c r="C897" s="21"/>
      <c r="D897" s="22"/>
      <c r="E897" s="23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1:17" ht="12.75" customHeight="1">
      <c r="A898" s="21"/>
      <c r="B898" s="21"/>
      <c r="C898" s="21"/>
      <c r="D898" s="22"/>
      <c r="E898" s="23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1:17" ht="12.75" customHeight="1">
      <c r="A899" s="21"/>
      <c r="B899" s="21"/>
      <c r="C899" s="21"/>
      <c r="D899" s="22"/>
      <c r="E899" s="23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1:17" ht="12.75" customHeight="1">
      <c r="A900" s="21"/>
      <c r="B900" s="21"/>
      <c r="C900" s="21"/>
      <c r="D900" s="22"/>
      <c r="E900" s="23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1:17" ht="12.75" customHeight="1">
      <c r="A901" s="21"/>
      <c r="B901" s="21"/>
      <c r="C901" s="21"/>
      <c r="D901" s="22"/>
      <c r="E901" s="23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1:17" ht="12.75" customHeight="1">
      <c r="A902" s="21"/>
      <c r="B902" s="21"/>
      <c r="C902" s="21"/>
      <c r="D902" s="22"/>
      <c r="E902" s="23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1:17" ht="12.75" customHeight="1">
      <c r="A903" s="21"/>
      <c r="B903" s="21"/>
      <c r="C903" s="21"/>
      <c r="D903" s="22"/>
      <c r="E903" s="23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1:17" ht="12.75" customHeight="1">
      <c r="A904" s="21"/>
      <c r="B904" s="21"/>
      <c r="C904" s="21"/>
      <c r="D904" s="22"/>
      <c r="E904" s="23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1:17" ht="12.75" customHeight="1">
      <c r="A905" s="21"/>
      <c r="B905" s="21"/>
      <c r="C905" s="21"/>
      <c r="D905" s="22"/>
      <c r="E905" s="23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1:17" ht="12.75" customHeight="1">
      <c r="A906" s="21"/>
      <c r="B906" s="21"/>
      <c r="C906" s="21"/>
      <c r="D906" s="22"/>
      <c r="E906" s="23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1:17" ht="12.75" customHeight="1">
      <c r="A907" s="21"/>
      <c r="B907" s="21"/>
      <c r="C907" s="21"/>
      <c r="D907" s="22"/>
      <c r="E907" s="23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1:17" ht="12.75" customHeight="1">
      <c r="A908" s="21"/>
      <c r="B908" s="21"/>
      <c r="C908" s="21"/>
      <c r="D908" s="22"/>
      <c r="E908" s="23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1:17" ht="12.75" customHeight="1">
      <c r="A909" s="21"/>
      <c r="B909" s="21"/>
      <c r="C909" s="21"/>
      <c r="D909" s="22"/>
      <c r="E909" s="23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1:17" ht="12.75" customHeight="1">
      <c r="A910" s="21"/>
      <c r="B910" s="21"/>
      <c r="C910" s="21"/>
      <c r="D910" s="22"/>
      <c r="E910" s="23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1:17" ht="12.75" customHeight="1">
      <c r="A911" s="21"/>
      <c r="B911" s="21"/>
      <c r="C911" s="21"/>
      <c r="D911" s="22"/>
      <c r="E911" s="23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1:17" ht="12.75" customHeight="1">
      <c r="A912" s="21"/>
      <c r="B912" s="21"/>
      <c r="C912" s="21"/>
      <c r="D912" s="22"/>
      <c r="E912" s="23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1:17" ht="12.75" customHeight="1">
      <c r="A913" s="21"/>
      <c r="B913" s="21"/>
      <c r="C913" s="21"/>
      <c r="D913" s="22"/>
      <c r="E913" s="23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1:17" ht="12.75" customHeight="1">
      <c r="A914" s="21"/>
      <c r="B914" s="21"/>
      <c r="C914" s="21"/>
      <c r="D914" s="22"/>
      <c r="E914" s="23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1:17" ht="12.75" customHeight="1">
      <c r="A915" s="21"/>
      <c r="B915" s="21"/>
      <c r="C915" s="21"/>
      <c r="D915" s="22"/>
      <c r="E915" s="23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1:17" ht="12.75" customHeight="1">
      <c r="A916" s="21"/>
      <c r="B916" s="21"/>
      <c r="C916" s="21"/>
      <c r="D916" s="22"/>
      <c r="E916" s="23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 ht="12.75" customHeight="1">
      <c r="A917" s="21"/>
      <c r="B917" s="21"/>
      <c r="C917" s="21"/>
      <c r="D917" s="22"/>
      <c r="E917" s="23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 ht="12.75" customHeight="1">
      <c r="A918" s="21"/>
      <c r="B918" s="21"/>
      <c r="C918" s="21"/>
      <c r="D918" s="22"/>
      <c r="E918" s="23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1:17" ht="12.75" customHeight="1">
      <c r="A919" s="21"/>
      <c r="B919" s="21"/>
      <c r="C919" s="21"/>
      <c r="D919" s="22"/>
      <c r="E919" s="23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1:17" ht="12.75" customHeight="1">
      <c r="A920" s="21"/>
      <c r="B920" s="21"/>
      <c r="C920" s="21"/>
      <c r="D920" s="22"/>
      <c r="E920" s="23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1:17" ht="12.75" customHeight="1">
      <c r="A921" s="21"/>
      <c r="B921" s="21"/>
      <c r="C921" s="21"/>
      <c r="D921" s="22"/>
      <c r="E921" s="23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1:17" ht="12.75" customHeight="1">
      <c r="A922" s="21"/>
      <c r="B922" s="21"/>
      <c r="C922" s="21"/>
      <c r="D922" s="22"/>
      <c r="E922" s="23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1:17" ht="12.75" customHeight="1">
      <c r="A923" s="21"/>
      <c r="B923" s="21"/>
      <c r="C923" s="21"/>
      <c r="D923" s="22"/>
      <c r="E923" s="23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1:17" ht="12.75" customHeight="1">
      <c r="A924" s="21"/>
      <c r="B924" s="21"/>
      <c r="C924" s="21"/>
      <c r="D924" s="22"/>
      <c r="E924" s="23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1:17" ht="12.75" customHeight="1">
      <c r="A925" s="21"/>
      <c r="B925" s="21"/>
      <c r="C925" s="21"/>
      <c r="D925" s="22"/>
      <c r="E925" s="23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1:17" ht="12.75" customHeight="1">
      <c r="A926" s="21"/>
      <c r="B926" s="21"/>
      <c r="C926" s="21"/>
      <c r="D926" s="22"/>
      <c r="E926" s="23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1:17" ht="12.75" customHeight="1">
      <c r="A927" s="21"/>
      <c r="B927" s="21"/>
      <c r="C927" s="21"/>
      <c r="D927" s="22"/>
      <c r="E927" s="23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1:17" ht="12.75" customHeight="1">
      <c r="A928" s="21"/>
      <c r="B928" s="21"/>
      <c r="C928" s="21"/>
      <c r="D928" s="22"/>
      <c r="E928" s="23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1:17" ht="12.75" customHeight="1">
      <c r="A929" s="21"/>
      <c r="B929" s="21"/>
      <c r="C929" s="21"/>
      <c r="D929" s="22"/>
      <c r="E929" s="23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1:17" ht="12.75" customHeight="1">
      <c r="A930" s="21"/>
      <c r="B930" s="21"/>
      <c r="C930" s="21"/>
      <c r="D930" s="22"/>
      <c r="E930" s="23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1:17" ht="12.75" customHeight="1">
      <c r="A931" s="21"/>
      <c r="B931" s="21"/>
      <c r="C931" s="21"/>
      <c r="D931" s="22"/>
      <c r="E931" s="23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1:17" ht="12.75" customHeight="1">
      <c r="A932" s="21"/>
      <c r="B932" s="21"/>
      <c r="C932" s="21"/>
      <c r="D932" s="22"/>
      <c r="E932" s="23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1:17" ht="12.75" customHeight="1">
      <c r="A933" s="21"/>
      <c r="B933" s="21"/>
      <c r="C933" s="21"/>
      <c r="D933" s="22"/>
      <c r="E933" s="23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1:17" ht="12.75" customHeight="1">
      <c r="A934" s="21"/>
      <c r="B934" s="21"/>
      <c r="C934" s="21"/>
      <c r="D934" s="22"/>
      <c r="E934" s="23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1:17" ht="12.75" customHeight="1">
      <c r="A935" s="21"/>
      <c r="B935" s="21"/>
      <c r="C935" s="21"/>
      <c r="D935" s="22"/>
      <c r="E935" s="23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1:17" ht="12.75" customHeight="1">
      <c r="A936" s="21"/>
      <c r="B936" s="21"/>
      <c r="C936" s="21"/>
      <c r="D936" s="22"/>
      <c r="E936" s="23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1:17" ht="12.75" customHeight="1">
      <c r="A937" s="21"/>
      <c r="B937" s="21"/>
      <c r="C937" s="21"/>
      <c r="D937" s="22"/>
      <c r="E937" s="23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1:17" ht="12.75" customHeight="1">
      <c r="A938" s="21"/>
      <c r="B938" s="21"/>
      <c r="C938" s="21"/>
      <c r="D938" s="22"/>
      <c r="E938" s="23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1:17" ht="12.75" customHeight="1">
      <c r="A939" s="21"/>
      <c r="B939" s="21"/>
      <c r="C939" s="21"/>
      <c r="D939" s="22"/>
      <c r="E939" s="23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1:17" ht="12.75" customHeight="1">
      <c r="A940" s="21"/>
      <c r="B940" s="21"/>
      <c r="C940" s="21"/>
      <c r="D940" s="22"/>
      <c r="E940" s="23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1:17" ht="12.75" customHeight="1">
      <c r="A941" s="21"/>
      <c r="B941" s="21"/>
      <c r="C941" s="21"/>
      <c r="D941" s="22"/>
      <c r="E941" s="23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1:17" ht="12.75" customHeight="1">
      <c r="A942" s="21"/>
      <c r="B942" s="21"/>
      <c r="C942" s="21"/>
      <c r="D942" s="22"/>
      <c r="E942" s="23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1:17" ht="12.75" customHeight="1">
      <c r="A943" s="21"/>
      <c r="B943" s="21"/>
      <c r="C943" s="21"/>
      <c r="D943" s="22"/>
      <c r="E943" s="23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1:17" ht="12.75" customHeight="1">
      <c r="A944" s="21"/>
      <c r="B944" s="21"/>
      <c r="C944" s="21"/>
      <c r="D944" s="22"/>
      <c r="E944" s="23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1:17" ht="12.75" customHeight="1">
      <c r="A945" s="21"/>
      <c r="B945" s="21"/>
      <c r="C945" s="21"/>
      <c r="D945" s="22"/>
      <c r="E945" s="23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1:17" ht="12.75" customHeight="1">
      <c r="A946" s="21"/>
      <c r="B946" s="21"/>
      <c r="C946" s="21"/>
      <c r="D946" s="22"/>
      <c r="E946" s="23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1:17" ht="12.75" customHeight="1">
      <c r="A947" s="21"/>
      <c r="B947" s="21"/>
      <c r="C947" s="21"/>
      <c r="D947" s="22"/>
      <c r="E947" s="23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1:17" ht="12.75" customHeight="1">
      <c r="A948" s="21"/>
      <c r="B948" s="21"/>
      <c r="C948" s="21"/>
      <c r="D948" s="22"/>
      <c r="E948" s="23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1:17" ht="12.75" customHeight="1">
      <c r="A949" s="21"/>
      <c r="B949" s="21"/>
      <c r="C949" s="21"/>
      <c r="D949" s="22"/>
      <c r="E949" s="23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1:17" ht="12.75" customHeight="1">
      <c r="A950" s="21"/>
      <c r="B950" s="21"/>
      <c r="C950" s="21"/>
      <c r="D950" s="22"/>
      <c r="E950" s="23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1:17" ht="12.75" customHeight="1">
      <c r="A951" s="21"/>
      <c r="B951" s="21"/>
      <c r="C951" s="21"/>
      <c r="D951" s="22"/>
      <c r="E951" s="23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1:17" ht="12.75" customHeight="1">
      <c r="A952" s="21"/>
      <c r="B952" s="21"/>
      <c r="C952" s="21"/>
      <c r="D952" s="22"/>
      <c r="E952" s="23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1:17" ht="12.75" customHeight="1">
      <c r="A953" s="21"/>
      <c r="B953" s="21"/>
      <c r="C953" s="21"/>
      <c r="D953" s="22"/>
      <c r="E953" s="23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1:17" ht="12.75" customHeight="1">
      <c r="A954" s="21"/>
      <c r="B954" s="21"/>
      <c r="C954" s="21"/>
      <c r="D954" s="22"/>
      <c r="E954" s="23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1:17" ht="12.75" customHeight="1">
      <c r="A955" s="21"/>
      <c r="B955" s="21"/>
      <c r="C955" s="21"/>
      <c r="D955" s="22"/>
      <c r="E955" s="23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1:17" ht="12.75" customHeight="1">
      <c r="A956" s="21"/>
      <c r="B956" s="21"/>
      <c r="C956" s="21"/>
      <c r="D956" s="22"/>
      <c r="E956" s="23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1:17" ht="12.75" customHeight="1">
      <c r="A957" s="21"/>
      <c r="B957" s="21"/>
      <c r="C957" s="21"/>
      <c r="D957" s="22"/>
      <c r="E957" s="23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1:17" ht="12.75" customHeight="1">
      <c r="A958" s="21"/>
      <c r="B958" s="21"/>
      <c r="C958" s="21"/>
      <c r="D958" s="22"/>
      <c r="E958" s="23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1:17" ht="12.75" customHeight="1">
      <c r="A959" s="21"/>
      <c r="B959" s="21"/>
      <c r="C959" s="21"/>
      <c r="D959" s="22"/>
      <c r="E959" s="23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1:17" ht="12.75" customHeight="1">
      <c r="A960" s="21"/>
      <c r="B960" s="21"/>
      <c r="C960" s="21"/>
      <c r="D960" s="22"/>
      <c r="E960" s="23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1:17" ht="12.75" customHeight="1">
      <c r="A961" s="21"/>
      <c r="B961" s="21"/>
      <c r="C961" s="21"/>
      <c r="D961" s="22"/>
      <c r="E961" s="23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1:17" ht="12.75" customHeight="1">
      <c r="A962" s="21"/>
      <c r="B962" s="21"/>
      <c r="C962" s="21"/>
      <c r="D962" s="22"/>
      <c r="E962" s="23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1:17" ht="12.75" customHeight="1">
      <c r="A963" s="21"/>
      <c r="B963" s="21"/>
      <c r="C963" s="21"/>
      <c r="D963" s="22"/>
      <c r="E963" s="23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1:17" ht="12.75" customHeight="1">
      <c r="A964" s="21"/>
      <c r="B964" s="21"/>
      <c r="C964" s="21"/>
      <c r="D964" s="22"/>
      <c r="E964" s="23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1:17" ht="12.75" customHeight="1">
      <c r="A965" s="21"/>
      <c r="B965" s="21"/>
      <c r="C965" s="21"/>
      <c r="D965" s="22"/>
      <c r="E965" s="23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1:17" ht="12.75" customHeight="1">
      <c r="A966" s="21"/>
      <c r="B966" s="21"/>
      <c r="C966" s="21"/>
      <c r="D966" s="22"/>
      <c r="E966" s="23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1:17" ht="12.75" customHeight="1">
      <c r="A967" s="21"/>
      <c r="B967" s="21"/>
      <c r="C967" s="21"/>
      <c r="D967" s="22"/>
      <c r="E967" s="23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1:17" ht="12.75" customHeight="1">
      <c r="A968" s="21"/>
      <c r="B968" s="21"/>
      <c r="C968" s="21"/>
      <c r="D968" s="22"/>
      <c r="E968" s="23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1:17" ht="12.75" customHeight="1">
      <c r="A969" s="21"/>
      <c r="B969" s="21"/>
      <c r="C969" s="21"/>
      <c r="D969" s="22"/>
      <c r="E969" s="23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1:17" ht="12.75" customHeight="1">
      <c r="A970" s="21"/>
      <c r="B970" s="21"/>
      <c r="C970" s="21"/>
      <c r="D970" s="22"/>
      <c r="E970" s="23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1:17" ht="12.75" customHeight="1">
      <c r="A971" s="21"/>
      <c r="B971" s="21"/>
      <c r="C971" s="21"/>
      <c r="D971" s="22"/>
      <c r="E971" s="23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1:17" ht="12.75" customHeight="1">
      <c r="A972" s="21"/>
      <c r="B972" s="21"/>
      <c r="C972" s="21"/>
      <c r="D972" s="22"/>
      <c r="E972" s="23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1:17" ht="12.75" customHeight="1">
      <c r="A973" s="21"/>
      <c r="B973" s="21"/>
      <c r="C973" s="21"/>
      <c r="D973" s="22"/>
      <c r="E973" s="23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1:17" ht="12.75" customHeight="1">
      <c r="A974" s="21"/>
      <c r="B974" s="21"/>
      <c r="C974" s="21"/>
      <c r="D974" s="22"/>
      <c r="E974" s="23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1:17" ht="12.75" customHeight="1">
      <c r="A975" s="21"/>
      <c r="B975" s="21"/>
      <c r="C975" s="21"/>
      <c r="D975" s="22"/>
      <c r="E975" s="23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1:17" ht="12.75" customHeight="1">
      <c r="A976" s="21"/>
      <c r="B976" s="21"/>
      <c r="C976" s="21"/>
      <c r="D976" s="22"/>
      <c r="E976" s="23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1:17" ht="12.75" customHeight="1">
      <c r="A977" s="21"/>
      <c r="B977" s="21"/>
      <c r="C977" s="21"/>
      <c r="D977" s="22"/>
      <c r="E977" s="23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1:17" ht="12.75" customHeight="1">
      <c r="A978" s="21"/>
      <c r="B978" s="21"/>
      <c r="C978" s="21"/>
      <c r="D978" s="22"/>
      <c r="E978" s="23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1:17" ht="12.75" customHeight="1">
      <c r="A979" s="21"/>
      <c r="B979" s="21"/>
      <c r="C979" s="21"/>
      <c r="D979" s="22"/>
      <c r="E979" s="23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1:17" ht="12.75" customHeight="1">
      <c r="A980" s="21"/>
      <c r="B980" s="21"/>
      <c r="C980" s="21"/>
      <c r="D980" s="22"/>
      <c r="E980" s="23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1:17" ht="12.75" customHeight="1">
      <c r="A981" s="21"/>
      <c r="B981" s="21"/>
      <c r="C981" s="21"/>
      <c r="D981" s="22"/>
      <c r="E981" s="23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1:17" ht="12.75" customHeight="1">
      <c r="A982" s="21"/>
      <c r="B982" s="21"/>
      <c r="C982" s="21"/>
      <c r="D982" s="22"/>
      <c r="E982" s="23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1:17" ht="12.75" customHeight="1">
      <c r="A983" s="21"/>
      <c r="B983" s="21"/>
      <c r="C983" s="21"/>
      <c r="D983" s="22"/>
      <c r="E983" s="23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1:17" ht="12.75" customHeight="1">
      <c r="A984" s="21"/>
      <c r="B984" s="21"/>
      <c r="C984" s="21"/>
      <c r="D984" s="22"/>
      <c r="E984" s="23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1:17" ht="12.75" customHeight="1">
      <c r="A985" s="21"/>
      <c r="B985" s="21"/>
      <c r="C985" s="21"/>
      <c r="D985" s="22"/>
      <c r="E985" s="23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1:17" ht="12.75" customHeight="1">
      <c r="A986" s="21"/>
      <c r="B986" s="21"/>
      <c r="C986" s="21"/>
      <c r="D986" s="22"/>
      <c r="E986" s="23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1:17" ht="12.75" customHeight="1">
      <c r="A987" s="21"/>
      <c r="B987" s="21"/>
      <c r="C987" s="21"/>
      <c r="D987" s="22"/>
      <c r="E987" s="23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1:17" ht="12.75" customHeight="1">
      <c r="A988" s="21"/>
      <c r="B988" s="21"/>
      <c r="C988" s="21"/>
      <c r="D988" s="22"/>
      <c r="E988" s="23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1:17" ht="12.75" customHeight="1">
      <c r="A989" s="21"/>
      <c r="B989" s="21"/>
      <c r="C989" s="21"/>
      <c r="D989" s="22"/>
      <c r="E989" s="23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1:17" ht="12.75" customHeight="1">
      <c r="A990" s="21"/>
      <c r="B990" s="21"/>
      <c r="C990" s="21"/>
      <c r="D990" s="22"/>
      <c r="E990" s="23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1:17" ht="12.75" customHeight="1">
      <c r="A991" s="21"/>
      <c r="B991" s="21"/>
      <c r="C991" s="21"/>
      <c r="D991" s="22"/>
      <c r="E991" s="23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1:17" ht="12.75" customHeight="1">
      <c r="A992" s="21"/>
      <c r="B992" s="21"/>
      <c r="C992" s="21"/>
      <c r="D992" s="22"/>
      <c r="E992" s="23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1:17" ht="12.75" customHeight="1">
      <c r="A993" s="21"/>
      <c r="B993" s="21"/>
      <c r="C993" s="21"/>
      <c r="D993" s="22"/>
      <c r="E993" s="23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1:17" ht="12.75" customHeight="1">
      <c r="A994" s="21"/>
      <c r="B994" s="21"/>
      <c r="C994" s="21"/>
      <c r="D994" s="22"/>
      <c r="E994" s="23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1:17" ht="12.75" customHeight="1">
      <c r="A995" s="21"/>
      <c r="B995" s="21"/>
      <c r="C995" s="21"/>
      <c r="D995" s="22"/>
      <c r="E995" s="23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1:17" ht="12.75" customHeight="1">
      <c r="A996" s="21"/>
      <c r="B996" s="21"/>
      <c r="C996" s="21"/>
      <c r="D996" s="22"/>
      <c r="E996" s="23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1:17" ht="12.75" customHeight="1">
      <c r="A997" s="21"/>
      <c r="B997" s="21"/>
      <c r="C997" s="21"/>
      <c r="D997" s="22"/>
      <c r="E997" s="23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1:17" ht="12.75" customHeight="1">
      <c r="A998" s="21"/>
      <c r="B998" s="21"/>
      <c r="C998" s="21"/>
      <c r="D998" s="22"/>
      <c r="E998" s="23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1:17" ht="12.75" customHeight="1">
      <c r="A999" s="21"/>
      <c r="B999" s="21"/>
      <c r="C999" s="21"/>
      <c r="D999" s="22"/>
      <c r="E999" s="23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1:17" ht="12.75" customHeight="1">
      <c r="A1000" s="21"/>
      <c r="B1000" s="21"/>
      <c r="C1000" s="21"/>
      <c r="D1000" s="22"/>
      <c r="E1000" s="23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1:17" ht="12.75" customHeight="1">
      <c r="A1001" s="21"/>
      <c r="B1001" s="21"/>
      <c r="C1001" s="21"/>
      <c r="D1001" s="22"/>
      <c r="E1001" s="23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1:17" ht="12.75" customHeight="1">
      <c r="A1002" s="21"/>
      <c r="B1002" s="21"/>
      <c r="C1002" s="21"/>
      <c r="D1002" s="22"/>
      <c r="E1002" s="23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1:17" ht="12.75" customHeight="1">
      <c r="A1003" s="21"/>
      <c r="B1003" s="21"/>
      <c r="C1003" s="21"/>
      <c r="D1003" s="22"/>
      <c r="E1003" s="23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1:17" ht="12.75" customHeight="1">
      <c r="A1004" s="21"/>
      <c r="B1004" s="21"/>
      <c r="C1004" s="21"/>
      <c r="D1004" s="22"/>
      <c r="E1004" s="23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1:17" ht="12.75" customHeight="1">
      <c r="A1005" s="21"/>
      <c r="B1005" s="21"/>
      <c r="C1005" s="21"/>
      <c r="D1005" s="22"/>
      <c r="E1005" s="23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1:17" ht="12.75" customHeight="1">
      <c r="A1006" s="21"/>
      <c r="B1006" s="21"/>
      <c r="C1006" s="21"/>
      <c r="D1006" s="22"/>
      <c r="E1006" s="23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1:17" ht="12.75" customHeight="1">
      <c r="A1007" s="21"/>
      <c r="B1007" s="21"/>
      <c r="C1007" s="21"/>
      <c r="D1007" s="22"/>
      <c r="E1007" s="23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1:17" ht="12.75" customHeight="1">
      <c r="A1008" s="21"/>
      <c r="B1008" s="21"/>
      <c r="C1008" s="21"/>
      <c r="D1008" s="22"/>
      <c r="E1008" s="23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1:17" ht="12.75" customHeight="1">
      <c r="A1009" s="21"/>
      <c r="B1009" s="21"/>
      <c r="C1009" s="21"/>
      <c r="D1009" s="22"/>
      <c r="E1009" s="23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1:17" ht="12.75" customHeight="1">
      <c r="A1010" s="21"/>
      <c r="B1010" s="21"/>
      <c r="C1010" s="21"/>
      <c r="D1010" s="22"/>
      <c r="E1010" s="23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1:17" ht="12.75" customHeight="1">
      <c r="A1011" s="21"/>
      <c r="B1011" s="21"/>
      <c r="C1011" s="21"/>
      <c r="D1011" s="22"/>
      <c r="E1011" s="23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1:17" ht="12.75" customHeight="1">
      <c r="A1012" s="21"/>
      <c r="B1012" s="21"/>
      <c r="C1012" s="21"/>
      <c r="D1012" s="22"/>
      <c r="E1012" s="23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1:17" ht="12.75" customHeight="1">
      <c r="A1013" s="21"/>
      <c r="B1013" s="21"/>
      <c r="C1013" s="21"/>
      <c r="D1013" s="22"/>
      <c r="E1013" s="23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1:17" ht="12.75" customHeight="1">
      <c r="A1014" s="21"/>
      <c r="B1014" s="21"/>
      <c r="C1014" s="21"/>
      <c r="D1014" s="22"/>
      <c r="E1014" s="23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1:17" ht="12.75" customHeight="1">
      <c r="A1015" s="21"/>
      <c r="B1015" s="21"/>
      <c r="C1015" s="21"/>
      <c r="D1015" s="22"/>
      <c r="E1015" s="23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1:17" ht="12.75" customHeight="1">
      <c r="A1016" s="21"/>
      <c r="B1016" s="21"/>
      <c r="C1016" s="21"/>
      <c r="D1016" s="22"/>
      <c r="E1016" s="23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1:17" ht="12.75" customHeight="1">
      <c r="A1017" s="21"/>
      <c r="B1017" s="21"/>
      <c r="C1017" s="21"/>
      <c r="D1017" s="22"/>
      <c r="E1017" s="23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1:17" ht="12.75" customHeight="1">
      <c r="A1018" s="21"/>
      <c r="B1018" s="21"/>
      <c r="C1018" s="21"/>
      <c r="D1018" s="22"/>
      <c r="E1018" s="23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1:17" ht="12.75" customHeight="1">
      <c r="A1019" s="21"/>
      <c r="B1019" s="21"/>
      <c r="C1019" s="21"/>
      <c r="D1019" s="22"/>
      <c r="E1019" s="23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1:17" ht="12.75" customHeight="1">
      <c r="A1020" s="21"/>
      <c r="B1020" s="21"/>
      <c r="C1020" s="21"/>
      <c r="D1020" s="22"/>
      <c r="E1020" s="23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1:17" ht="12.75" customHeight="1">
      <c r="A1021" s="21"/>
      <c r="B1021" s="21"/>
      <c r="C1021" s="21"/>
      <c r="D1021" s="22"/>
      <c r="E1021" s="23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1:17" ht="12.75" customHeight="1">
      <c r="A1022" s="21"/>
      <c r="B1022" s="21"/>
      <c r="C1022" s="21"/>
      <c r="D1022" s="22"/>
      <c r="E1022" s="23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1:17" ht="12.75" customHeight="1">
      <c r="A1023" s="21"/>
      <c r="B1023" s="21"/>
      <c r="C1023" s="21"/>
      <c r="D1023" s="22"/>
      <c r="E1023" s="23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1:17" ht="12.75" customHeight="1">
      <c r="A1024" s="21"/>
      <c r="B1024" s="21"/>
      <c r="C1024" s="21"/>
      <c r="D1024" s="22"/>
      <c r="E1024" s="23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1:17" ht="12.75" customHeight="1">
      <c r="A1025" s="21"/>
      <c r="B1025" s="21"/>
      <c r="C1025" s="21"/>
      <c r="D1025" s="22"/>
      <c r="E1025" s="23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1:17" ht="12.75" customHeight="1">
      <c r="A1026" s="21"/>
      <c r="B1026" s="21"/>
      <c r="C1026" s="21"/>
      <c r="D1026" s="22"/>
      <c r="E1026" s="23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1:17" ht="12.75" customHeight="1">
      <c r="A1027" s="21"/>
      <c r="B1027" s="21"/>
      <c r="C1027" s="21"/>
      <c r="D1027" s="22"/>
      <c r="E1027" s="23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1:17" ht="12.75" customHeight="1">
      <c r="A1028" s="21"/>
      <c r="B1028" s="21"/>
      <c r="C1028" s="21"/>
      <c r="D1028" s="22"/>
      <c r="E1028" s="23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1:17" ht="12.75" customHeight="1">
      <c r="A1029" s="21"/>
      <c r="B1029" s="21"/>
      <c r="C1029" s="21"/>
      <c r="D1029" s="22"/>
      <c r="E1029" s="23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1:17" ht="12.75" customHeight="1">
      <c r="A1030" s="21"/>
      <c r="B1030" s="21"/>
      <c r="C1030" s="21"/>
      <c r="D1030" s="22"/>
      <c r="E1030" s="23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1:17" ht="12.75" customHeight="1">
      <c r="A1031" s="21"/>
      <c r="B1031" s="21"/>
      <c r="C1031" s="21"/>
      <c r="D1031" s="22"/>
      <c r="E1031" s="23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1:17" ht="12.75" customHeight="1">
      <c r="A1032" s="21"/>
      <c r="B1032" s="21"/>
      <c r="C1032" s="21"/>
      <c r="D1032" s="22"/>
      <c r="E1032" s="23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1:17" ht="12.75" customHeight="1">
      <c r="A1033" s="21"/>
      <c r="B1033" s="21"/>
      <c r="C1033" s="21"/>
      <c r="D1033" s="22"/>
      <c r="E1033" s="23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1:17" ht="12.75" customHeight="1">
      <c r="A1034" s="21"/>
      <c r="B1034" s="21"/>
      <c r="C1034" s="21"/>
      <c r="D1034" s="22"/>
      <c r="E1034" s="23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1:17" ht="12.75" customHeight="1">
      <c r="A1035" s="21"/>
      <c r="B1035" s="21"/>
      <c r="C1035" s="21"/>
      <c r="D1035" s="22"/>
      <c r="E1035" s="23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1:17" ht="12.75" customHeight="1">
      <c r="A1036" s="21"/>
      <c r="B1036" s="21"/>
      <c r="C1036" s="21"/>
      <c r="D1036" s="22"/>
      <c r="E1036" s="23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spans="1:17" ht="12.75" customHeight="1">
      <c r="A1037" s="21"/>
      <c r="B1037" s="21"/>
      <c r="C1037" s="21"/>
      <c r="D1037" s="22"/>
      <c r="E1037" s="23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spans="1:17" ht="12.75" customHeight="1">
      <c r="A1038" s="21"/>
      <c r="B1038" s="21"/>
      <c r="C1038" s="21"/>
      <c r="D1038" s="22"/>
      <c r="E1038" s="23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spans="1:17" ht="12.75" customHeight="1">
      <c r="A1039" s="21"/>
      <c r="B1039" s="21"/>
      <c r="C1039" s="21"/>
      <c r="D1039" s="22"/>
      <c r="E1039" s="23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spans="1:17" ht="12.75" customHeight="1">
      <c r="A1040" s="21"/>
      <c r="B1040" s="21"/>
      <c r="C1040" s="21"/>
      <c r="D1040" s="22"/>
      <c r="E1040" s="23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spans="1:17" ht="12.75" customHeight="1">
      <c r="A1041" s="21"/>
      <c r="B1041" s="21"/>
      <c r="C1041" s="21"/>
      <c r="D1041" s="22"/>
      <c r="E1041" s="23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spans="1:17" ht="12.75" customHeight="1">
      <c r="A1042" s="21"/>
      <c r="B1042" s="21"/>
      <c r="C1042" s="21"/>
      <c r="D1042" s="22"/>
      <c r="E1042" s="23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spans="1:17" ht="12.75" customHeight="1">
      <c r="A1043" s="21"/>
      <c r="B1043" s="21"/>
      <c r="C1043" s="21"/>
      <c r="D1043" s="22"/>
      <c r="E1043" s="23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spans="1:17" ht="12.75" customHeight="1">
      <c r="A1044" s="21"/>
      <c r="B1044" s="21"/>
      <c r="C1044" s="21"/>
      <c r="D1044" s="22"/>
      <c r="E1044" s="23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spans="1:17" ht="12.75" customHeight="1">
      <c r="A1045" s="21"/>
      <c r="B1045" s="21"/>
      <c r="C1045" s="21"/>
      <c r="D1045" s="22"/>
      <c r="E1045" s="23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spans="1:17" ht="12.75" customHeight="1">
      <c r="A1046" s="21"/>
      <c r="B1046" s="21"/>
      <c r="C1046" s="21"/>
      <c r="D1046" s="22"/>
      <c r="E1046" s="23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spans="1:17" ht="12.75" customHeight="1">
      <c r="A1047" s="21"/>
      <c r="B1047" s="21"/>
      <c r="C1047" s="21"/>
      <c r="D1047" s="22"/>
      <c r="E1047" s="23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spans="1:17" ht="12.75" customHeight="1">
      <c r="A1048" s="21"/>
      <c r="B1048" s="21"/>
      <c r="C1048" s="21"/>
      <c r="D1048" s="22"/>
      <c r="E1048" s="23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spans="1:17" ht="12.75" customHeight="1">
      <c r="A1049" s="21"/>
      <c r="B1049" s="21"/>
      <c r="C1049" s="21"/>
      <c r="D1049" s="22"/>
      <c r="E1049" s="23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spans="1:17" ht="12.75" customHeight="1">
      <c r="A1050" s="21"/>
      <c r="B1050" s="21"/>
      <c r="C1050" s="21"/>
      <c r="D1050" s="22"/>
      <c r="E1050" s="23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spans="1:17" ht="12.75" customHeight="1">
      <c r="A1051" s="21"/>
      <c r="B1051" s="21"/>
      <c r="C1051" s="21"/>
      <c r="D1051" s="22"/>
      <c r="E1051" s="23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spans="1:17" ht="12.75" customHeight="1">
      <c r="A1052" s="21"/>
      <c r="B1052" s="21"/>
      <c r="C1052" s="21"/>
      <c r="D1052" s="22"/>
      <c r="E1052" s="23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spans="1:17" ht="12.75" customHeight="1">
      <c r="A1053" s="21"/>
      <c r="B1053" s="21"/>
      <c r="C1053" s="21"/>
      <c r="D1053" s="22"/>
      <c r="E1053" s="23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spans="1:17" ht="12.75" customHeight="1">
      <c r="A1054" s="21"/>
      <c r="B1054" s="21"/>
      <c r="C1054" s="21"/>
      <c r="D1054" s="22"/>
      <c r="E1054" s="23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1:17" ht="12.75" customHeight="1">
      <c r="A1055" s="21"/>
      <c r="B1055" s="21"/>
      <c r="C1055" s="21"/>
      <c r="D1055" s="22"/>
      <c r="E1055" s="23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spans="1:17" ht="12.75" customHeight="1">
      <c r="A1056" s="21"/>
      <c r="B1056" s="21"/>
      <c r="C1056" s="21"/>
      <c r="D1056" s="22"/>
      <c r="E1056" s="23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spans="1:17" ht="12.75" customHeight="1">
      <c r="A1057" s="21"/>
      <c r="B1057" s="21"/>
      <c r="C1057" s="21"/>
      <c r="D1057" s="22"/>
      <c r="E1057" s="23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spans="1:17" ht="12.75" customHeight="1">
      <c r="A1058" s="21"/>
      <c r="B1058" s="21"/>
      <c r="C1058" s="21"/>
      <c r="D1058" s="22"/>
      <c r="E1058" s="23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spans="1:17" ht="12.75" customHeight="1">
      <c r="A1059" s="21"/>
      <c r="B1059" s="21"/>
      <c r="C1059" s="21"/>
      <c r="D1059" s="22"/>
      <c r="E1059" s="23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spans="1:17" ht="12.75" customHeight="1">
      <c r="A1060" s="21"/>
      <c r="B1060" s="21"/>
      <c r="C1060" s="21"/>
      <c r="D1060" s="22"/>
      <c r="E1060" s="23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spans="1:17" ht="12.75" customHeight="1">
      <c r="A1061" s="21"/>
      <c r="B1061" s="21"/>
      <c r="C1061" s="21"/>
      <c r="D1061" s="22"/>
      <c r="E1061" s="23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spans="1:17" ht="12.75" customHeight="1">
      <c r="A1062" s="21"/>
      <c r="B1062" s="21"/>
      <c r="C1062" s="21"/>
      <c r="D1062" s="22"/>
      <c r="E1062" s="23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spans="1:17" ht="12.75" customHeight="1">
      <c r="A1063" s="21"/>
      <c r="B1063" s="21"/>
      <c r="C1063" s="21"/>
      <c r="D1063" s="22"/>
      <c r="E1063" s="23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spans="1:17" ht="12.75" customHeight="1">
      <c r="A1064" s="21"/>
      <c r="B1064" s="21"/>
      <c r="C1064" s="21"/>
      <c r="D1064" s="22"/>
      <c r="E1064" s="23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spans="1:17" ht="12.75" customHeight="1">
      <c r="A1065" s="21"/>
      <c r="B1065" s="21"/>
      <c r="C1065" s="21"/>
      <c r="D1065" s="22"/>
      <c r="E1065" s="23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spans="1:17" ht="12.75" customHeight="1">
      <c r="A1066" s="21"/>
      <c r="B1066" s="21"/>
      <c r="C1066" s="21"/>
      <c r="D1066" s="22"/>
      <c r="E1066" s="23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1:17" ht="12.75" customHeight="1">
      <c r="A1067" s="21"/>
      <c r="B1067" s="21"/>
      <c r="C1067" s="21"/>
      <c r="D1067" s="22"/>
      <c r="E1067" s="23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spans="1:17" ht="12.75" customHeight="1">
      <c r="A1068" s="21"/>
      <c r="B1068" s="21"/>
      <c r="C1068" s="21"/>
      <c r="D1068" s="22"/>
      <c r="E1068" s="23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spans="1:17" ht="12.75" customHeight="1">
      <c r="A1069" s="21"/>
      <c r="B1069" s="21"/>
      <c r="C1069" s="21"/>
      <c r="D1069" s="22"/>
      <c r="E1069" s="23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spans="1:17" ht="12.75" customHeight="1">
      <c r="A1070" s="21"/>
      <c r="B1070" s="21"/>
      <c r="C1070" s="21"/>
      <c r="D1070" s="22"/>
      <c r="E1070" s="23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spans="1:17" ht="12.75" customHeight="1">
      <c r="A1071" s="21"/>
      <c r="B1071" s="21"/>
      <c r="C1071" s="21"/>
      <c r="D1071" s="22"/>
      <c r="E1071" s="23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spans="1:17" ht="12.75" customHeight="1">
      <c r="A1072" s="21"/>
      <c r="B1072" s="21"/>
      <c r="C1072" s="21"/>
      <c r="D1072" s="22"/>
      <c r="E1072" s="23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spans="1:17" ht="12.75" customHeight="1">
      <c r="A1073" s="21"/>
      <c r="B1073" s="21"/>
      <c r="C1073" s="21"/>
      <c r="D1073" s="22"/>
      <c r="E1073" s="23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spans="1:17" ht="12.75" customHeight="1">
      <c r="A1074" s="21"/>
      <c r="B1074" s="21"/>
      <c r="C1074" s="21"/>
      <c r="D1074" s="22"/>
      <c r="E1074" s="23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spans="1:17" ht="12.75" customHeight="1">
      <c r="A1075" s="21"/>
      <c r="B1075" s="21"/>
      <c r="C1075" s="21"/>
      <c r="D1075" s="22"/>
      <c r="E1075" s="23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spans="1:17" ht="12.75" customHeight="1">
      <c r="A1076" s="21"/>
      <c r="B1076" s="21"/>
      <c r="C1076" s="21"/>
      <c r="D1076" s="22"/>
      <c r="E1076" s="23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spans="1:17" ht="12.75" customHeight="1">
      <c r="A1077" s="21"/>
      <c r="B1077" s="21"/>
      <c r="C1077" s="21"/>
      <c r="D1077" s="22"/>
      <c r="E1077" s="23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spans="1:17" ht="12.75" customHeight="1">
      <c r="A1078" s="21"/>
      <c r="B1078" s="21"/>
      <c r="C1078" s="21"/>
      <c r="D1078" s="22"/>
      <c r="E1078" s="23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spans="1:17" ht="12.75" customHeight="1">
      <c r="A1079" s="21"/>
      <c r="B1079" s="21"/>
      <c r="C1079" s="21"/>
      <c r="D1079" s="22"/>
      <c r="E1079" s="23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spans="1:17" ht="12.75" customHeight="1">
      <c r="A1080" s="21"/>
      <c r="B1080" s="21"/>
      <c r="C1080" s="21"/>
      <c r="D1080" s="22"/>
      <c r="E1080" s="23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spans="1:17" ht="12.75" customHeight="1">
      <c r="A1081" s="21"/>
      <c r="B1081" s="21"/>
      <c r="C1081" s="21"/>
      <c r="D1081" s="22"/>
      <c r="E1081" s="23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spans="1:17" ht="12.75" customHeight="1">
      <c r="A1082" s="21"/>
      <c r="B1082" s="21"/>
      <c r="C1082" s="21"/>
      <c r="D1082" s="22"/>
      <c r="E1082" s="23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spans="1:17" ht="12.75" customHeight="1">
      <c r="A1083" s="21"/>
      <c r="B1083" s="21"/>
      <c r="C1083" s="21"/>
      <c r="D1083" s="22"/>
      <c r="E1083" s="23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spans="1:17" ht="12.75" customHeight="1">
      <c r="A1084" s="21"/>
      <c r="B1084" s="21"/>
      <c r="C1084" s="21"/>
      <c r="D1084" s="22"/>
      <c r="E1084" s="23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spans="1:17" ht="12.75" customHeight="1">
      <c r="A1085" s="21"/>
      <c r="B1085" s="21"/>
      <c r="C1085" s="21"/>
      <c r="D1085" s="22"/>
      <c r="E1085" s="23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spans="1:17" ht="12.75" customHeight="1">
      <c r="A1086" s="21"/>
      <c r="B1086" s="21"/>
      <c r="C1086" s="21"/>
      <c r="D1086" s="22"/>
      <c r="E1086" s="23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spans="1:17" ht="12.75" customHeight="1">
      <c r="A1087" s="21"/>
      <c r="B1087" s="21"/>
      <c r="C1087" s="21"/>
      <c r="D1087" s="22"/>
      <c r="E1087" s="23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spans="1:17" ht="12.75" customHeight="1">
      <c r="A1088" s="21"/>
      <c r="B1088" s="21"/>
      <c r="C1088" s="21"/>
      <c r="D1088" s="22"/>
      <c r="E1088" s="23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spans="1:17" ht="12.75" customHeight="1">
      <c r="A1089" s="21"/>
      <c r="B1089" s="21"/>
      <c r="C1089" s="21"/>
      <c r="D1089" s="22"/>
      <c r="E1089" s="23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spans="1:17" ht="12.75" customHeight="1">
      <c r="A1090" s="21"/>
      <c r="B1090" s="21"/>
      <c r="C1090" s="21"/>
      <c r="D1090" s="22"/>
      <c r="E1090" s="23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spans="1:17" ht="12.75" customHeight="1">
      <c r="A1091" s="21"/>
      <c r="B1091" s="21"/>
      <c r="C1091" s="21"/>
      <c r="D1091" s="22"/>
      <c r="E1091" s="23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spans="1:17" ht="12.75" customHeight="1">
      <c r="A1092" s="21"/>
      <c r="B1092" s="21"/>
      <c r="C1092" s="21"/>
      <c r="D1092" s="22"/>
      <c r="E1092" s="23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spans="1:17" ht="12.75" customHeight="1">
      <c r="A1093" s="21"/>
      <c r="B1093" s="21"/>
      <c r="C1093" s="21"/>
      <c r="D1093" s="22"/>
      <c r="E1093" s="23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spans="1:17" ht="12.75" customHeight="1">
      <c r="A1094" s="21"/>
      <c r="B1094" s="21"/>
      <c r="C1094" s="21"/>
      <c r="D1094" s="22"/>
      <c r="E1094" s="23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spans="1:17" ht="12.75" customHeight="1">
      <c r="A1095" s="21"/>
      <c r="B1095" s="21"/>
      <c r="C1095" s="21"/>
      <c r="D1095" s="22"/>
      <c r="E1095" s="23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spans="1:17" ht="12.75" customHeight="1">
      <c r="A1096" s="21"/>
      <c r="B1096" s="21"/>
      <c r="C1096" s="21"/>
      <c r="D1096" s="22"/>
      <c r="E1096" s="23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spans="1:17" ht="12.75" customHeight="1">
      <c r="A1097" s="21"/>
      <c r="B1097" s="21"/>
      <c r="C1097" s="21"/>
      <c r="D1097" s="22"/>
      <c r="E1097" s="23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spans="1:17" ht="12.75" customHeight="1">
      <c r="A1098" s="21"/>
      <c r="B1098" s="21"/>
      <c r="C1098" s="21"/>
      <c r="D1098" s="22"/>
      <c r="E1098" s="23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spans="1:17" ht="12.75" customHeight="1">
      <c r="A1099" s="21"/>
      <c r="B1099" s="21"/>
      <c r="C1099" s="21"/>
      <c r="D1099" s="22"/>
      <c r="E1099" s="23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spans="1:17" ht="12.75" customHeight="1">
      <c r="A1100" s="21"/>
      <c r="B1100" s="21"/>
      <c r="C1100" s="21"/>
      <c r="D1100" s="22"/>
      <c r="E1100" s="23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spans="1:17" ht="12.75" customHeight="1">
      <c r="A1101" s="21"/>
      <c r="B1101" s="21"/>
      <c r="C1101" s="21"/>
      <c r="D1101" s="22"/>
      <c r="E1101" s="23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spans="1:17" ht="12.75" customHeight="1">
      <c r="A1102" s="21"/>
      <c r="B1102" s="21"/>
      <c r="C1102" s="21"/>
      <c r="D1102" s="22"/>
      <c r="E1102" s="23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spans="1:17" ht="12.75" customHeight="1">
      <c r="A1103" s="21"/>
      <c r="B1103" s="21"/>
      <c r="C1103" s="21"/>
      <c r="D1103" s="22"/>
      <c r="E1103" s="23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spans="1:17" ht="12.75" customHeight="1">
      <c r="A1104" s="21"/>
      <c r="B1104" s="21"/>
      <c r="C1104" s="21"/>
      <c r="D1104" s="22"/>
      <c r="E1104" s="23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spans="1:17" ht="12.75" customHeight="1">
      <c r="A1105" s="21"/>
      <c r="B1105" s="21"/>
      <c r="C1105" s="21"/>
      <c r="D1105" s="22"/>
      <c r="E1105" s="23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spans="1:17" ht="12.75" customHeight="1">
      <c r="A1106" s="21"/>
      <c r="B1106" s="21"/>
      <c r="C1106" s="21"/>
      <c r="D1106" s="22"/>
      <c r="E1106" s="23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spans="1:17" ht="12.75" customHeight="1">
      <c r="A1107" s="21"/>
      <c r="B1107" s="21"/>
      <c r="C1107" s="21"/>
      <c r="D1107" s="22"/>
      <c r="E1107" s="23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spans="1:17" ht="12.75" customHeight="1">
      <c r="A1108" s="21"/>
      <c r="B1108" s="21"/>
      <c r="C1108" s="21"/>
      <c r="D1108" s="22"/>
      <c r="E1108" s="23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spans="1:17" ht="12.75" customHeight="1">
      <c r="A1109" s="21"/>
      <c r="B1109" s="21"/>
      <c r="C1109" s="21"/>
      <c r="D1109" s="22"/>
      <c r="E1109" s="23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spans="1:17" ht="12.75" customHeight="1">
      <c r="A1110" s="21"/>
      <c r="B1110" s="21"/>
      <c r="C1110" s="21"/>
      <c r="D1110" s="22"/>
      <c r="E1110" s="23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spans="1:17" ht="12.75" customHeight="1">
      <c r="A1111" s="21"/>
      <c r="B1111" s="21"/>
      <c r="C1111" s="21"/>
      <c r="D1111" s="22"/>
      <c r="E1111" s="23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spans="1:17" ht="12.75" customHeight="1">
      <c r="A1112" s="21"/>
      <c r="B1112" s="21"/>
      <c r="C1112" s="21"/>
      <c r="D1112" s="22"/>
      <c r="E1112" s="23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spans="1:17" ht="12.75" customHeight="1">
      <c r="A1113" s="21"/>
      <c r="B1113" s="21"/>
      <c r="C1113" s="21"/>
      <c r="D1113" s="22"/>
      <c r="E1113" s="23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spans="1:17" ht="12.75" customHeight="1">
      <c r="A1114" s="21"/>
      <c r="B1114" s="21"/>
      <c r="C1114" s="21"/>
      <c r="D1114" s="22"/>
      <c r="E1114" s="23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spans="1:17" ht="12.75" customHeight="1">
      <c r="A1115" s="21"/>
      <c r="B1115" s="21"/>
      <c r="C1115" s="21"/>
      <c r="D1115" s="22"/>
      <c r="E1115" s="23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spans="1:17" ht="12.75" customHeight="1">
      <c r="A1116" s="21"/>
      <c r="B1116" s="21"/>
      <c r="C1116" s="21"/>
      <c r="D1116" s="22"/>
      <c r="E1116" s="23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spans="1:17" ht="12.75" customHeight="1">
      <c r="A1117" s="21"/>
      <c r="B1117" s="21"/>
      <c r="C1117" s="21"/>
      <c r="D1117" s="22"/>
      <c r="E1117" s="23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spans="1:17" ht="12.75" customHeight="1">
      <c r="A1118" s="21"/>
      <c r="B1118" s="21"/>
      <c r="C1118" s="21"/>
      <c r="D1118" s="22"/>
      <c r="E1118" s="23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spans="1:17" ht="12.75" customHeight="1">
      <c r="A1119" s="21"/>
      <c r="B1119" s="21"/>
      <c r="C1119" s="21"/>
      <c r="D1119" s="22"/>
      <c r="E1119" s="23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spans="1:17" ht="12.75" customHeight="1">
      <c r="A1120" s="21"/>
      <c r="B1120" s="21"/>
      <c r="C1120" s="21"/>
      <c r="D1120" s="22"/>
      <c r="E1120" s="23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spans="1:17" ht="12.75" customHeight="1">
      <c r="A1121" s="21"/>
      <c r="B1121" s="21"/>
      <c r="C1121" s="21"/>
      <c r="D1121" s="22"/>
      <c r="E1121" s="23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spans="1:17" ht="12.75" customHeight="1">
      <c r="A1122" s="21"/>
      <c r="B1122" s="21"/>
      <c r="C1122" s="21"/>
      <c r="D1122" s="22"/>
      <c r="E1122" s="23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spans="1:17" ht="12.75" customHeight="1">
      <c r="A1123" s="21"/>
      <c r="B1123" s="21"/>
      <c r="C1123" s="21"/>
      <c r="D1123" s="22"/>
      <c r="E1123" s="23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spans="1:17" ht="12.75" customHeight="1">
      <c r="A1124" s="21"/>
      <c r="B1124" s="21"/>
      <c r="C1124" s="21"/>
      <c r="D1124" s="22"/>
      <c r="E1124" s="23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spans="1:17" ht="12.75" customHeight="1">
      <c r="A1125" s="21"/>
      <c r="B1125" s="21"/>
      <c r="C1125" s="21"/>
      <c r="D1125" s="22"/>
      <c r="E1125" s="23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spans="1:17" ht="12.75" customHeight="1">
      <c r="A1126" s="21"/>
      <c r="B1126" s="21"/>
      <c r="C1126" s="21"/>
      <c r="D1126" s="22"/>
      <c r="E1126" s="23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spans="1:17" ht="12.75" customHeight="1">
      <c r="A1127" s="21"/>
      <c r="B1127" s="21"/>
      <c r="C1127" s="21"/>
      <c r="D1127" s="22"/>
      <c r="E1127" s="23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spans="1:17" ht="12.75" customHeight="1">
      <c r="A1128" s="21"/>
      <c r="B1128" s="21"/>
      <c r="C1128" s="21"/>
      <c r="D1128" s="22"/>
      <c r="E1128" s="23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spans="1:17" ht="12.75" customHeight="1">
      <c r="A1129" s="21"/>
      <c r="B1129" s="21"/>
      <c r="C1129" s="21"/>
      <c r="D1129" s="22"/>
      <c r="E1129" s="23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spans="1:17" ht="12.75" customHeight="1">
      <c r="A1130" s="21"/>
      <c r="B1130" s="21"/>
      <c r="C1130" s="21"/>
      <c r="D1130" s="22"/>
      <c r="E1130" s="23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spans="1:17" ht="12.75" customHeight="1">
      <c r="A1131" s="21"/>
      <c r="B1131" s="21"/>
      <c r="C1131" s="21"/>
      <c r="D1131" s="22"/>
      <c r="E1131" s="23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spans="1:17" ht="12.75" customHeight="1">
      <c r="A1132" s="21"/>
      <c r="B1132" s="21"/>
      <c r="C1132" s="21"/>
      <c r="D1132" s="22"/>
      <c r="E1132" s="23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spans="1:17" ht="12.75" customHeight="1">
      <c r="A1133" s="21"/>
      <c r="B1133" s="21"/>
      <c r="C1133" s="21"/>
      <c r="D1133" s="22"/>
      <c r="E1133" s="23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spans="1:17" ht="12.75" customHeight="1">
      <c r="A1134" s="21"/>
      <c r="B1134" s="21"/>
      <c r="C1134" s="21"/>
      <c r="D1134" s="22"/>
      <c r="E1134" s="23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spans="1:17" ht="12.75" customHeight="1">
      <c r="A1135" s="21"/>
      <c r="B1135" s="21"/>
      <c r="C1135" s="21"/>
      <c r="D1135" s="22"/>
      <c r="E1135" s="23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spans="1:17" ht="12.75" customHeight="1">
      <c r="A1136" s="21"/>
      <c r="B1136" s="21"/>
      <c r="C1136" s="21"/>
      <c r="D1136" s="22"/>
      <c r="E1136" s="23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spans="1:17" ht="12.75" customHeight="1">
      <c r="A1137" s="21"/>
      <c r="B1137" s="21"/>
      <c r="C1137" s="21"/>
      <c r="D1137" s="22"/>
      <c r="E1137" s="23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spans="1:17" ht="12.75" customHeight="1">
      <c r="A1138" s="21"/>
      <c r="B1138" s="21"/>
      <c r="C1138" s="21"/>
      <c r="D1138" s="22"/>
      <c r="E1138" s="23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spans="1:17" ht="12.75" customHeight="1">
      <c r="A1139" s="21"/>
      <c r="B1139" s="21"/>
      <c r="C1139" s="21"/>
      <c r="D1139" s="22"/>
      <c r="E1139" s="23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spans="1:17" ht="12.75" customHeight="1">
      <c r="A1140" s="21"/>
      <c r="B1140" s="21"/>
      <c r="C1140" s="21"/>
      <c r="D1140" s="22"/>
      <c r="E1140" s="23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spans="1:17" ht="12.75" customHeight="1">
      <c r="A1141" s="21"/>
      <c r="B1141" s="21"/>
      <c r="C1141" s="21"/>
      <c r="D1141" s="22"/>
      <c r="E1141" s="23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spans="1:17" ht="12.75" customHeight="1">
      <c r="A1142" s="21"/>
      <c r="B1142" s="21"/>
      <c r="C1142" s="21"/>
      <c r="D1142" s="22"/>
      <c r="E1142" s="23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spans="1:17" ht="12.75" customHeight="1">
      <c r="A1143" s="21"/>
      <c r="B1143" s="21"/>
      <c r="C1143" s="21"/>
      <c r="D1143" s="22"/>
      <c r="E1143" s="23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spans="1:17" ht="12.75" customHeight="1">
      <c r="A1144" s="21"/>
      <c r="B1144" s="21"/>
      <c r="C1144" s="21"/>
      <c r="D1144" s="22"/>
      <c r="E1144" s="23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spans="1:17" ht="12.75" customHeight="1">
      <c r="A1145" s="21"/>
      <c r="B1145" s="21"/>
      <c r="C1145" s="21"/>
      <c r="D1145" s="22"/>
      <c r="E1145" s="23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spans="1:17" ht="12.75" customHeight="1">
      <c r="A1146" s="21"/>
      <c r="B1146" s="21"/>
      <c r="C1146" s="21"/>
      <c r="D1146" s="22"/>
      <c r="E1146" s="23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spans="1:17" ht="12.75" customHeight="1">
      <c r="A1147" s="21"/>
      <c r="B1147" s="21"/>
      <c r="C1147" s="21"/>
      <c r="D1147" s="22"/>
      <c r="E1147" s="23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spans="1:17" ht="12.75" customHeight="1">
      <c r="A1148" s="21"/>
      <c r="B1148" s="21"/>
      <c r="C1148" s="21"/>
      <c r="D1148" s="22"/>
      <c r="E1148" s="23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spans="1:17" ht="12.75" customHeight="1">
      <c r="A1149" s="21"/>
      <c r="B1149" s="21"/>
      <c r="C1149" s="21"/>
      <c r="D1149" s="22"/>
      <c r="E1149" s="23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spans="1:17" ht="12.75" customHeight="1">
      <c r="A1150" s="21"/>
      <c r="B1150" s="21"/>
      <c r="C1150" s="21"/>
      <c r="D1150" s="22"/>
      <c r="E1150" s="23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spans="1:17" ht="12.75" customHeight="1">
      <c r="A1151" s="21"/>
      <c r="B1151" s="21"/>
      <c r="C1151" s="21"/>
      <c r="D1151" s="22"/>
      <c r="E1151" s="23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spans="1:17" ht="12.75" customHeight="1">
      <c r="A1152" s="21"/>
      <c r="B1152" s="21"/>
      <c r="C1152" s="21"/>
      <c r="D1152" s="22"/>
      <c r="E1152" s="23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spans="1:17" ht="12.75" customHeight="1">
      <c r="A1153" s="21"/>
      <c r="B1153" s="21"/>
      <c r="C1153" s="21"/>
      <c r="D1153" s="22"/>
      <c r="E1153" s="23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spans="1:17" ht="12.75" customHeight="1">
      <c r="A1154" s="21"/>
      <c r="B1154" s="21"/>
      <c r="C1154" s="21"/>
      <c r="D1154" s="22"/>
      <c r="E1154" s="23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spans="1:17" ht="12.75" customHeight="1">
      <c r="A1155" s="21"/>
      <c r="B1155" s="21"/>
      <c r="C1155" s="21"/>
      <c r="D1155" s="22"/>
      <c r="E1155" s="23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spans="1:17" ht="12.75" customHeight="1">
      <c r="A1156" s="21"/>
      <c r="B1156" s="21"/>
      <c r="C1156" s="21"/>
      <c r="D1156" s="22"/>
      <c r="E1156" s="23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spans="1:17" ht="12.75" customHeight="1">
      <c r="A1157" s="21"/>
      <c r="B1157" s="21"/>
      <c r="C1157" s="21"/>
      <c r="D1157" s="22"/>
      <c r="E1157" s="23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spans="1:17" ht="12.75" customHeight="1">
      <c r="A1158" s="21"/>
      <c r="B1158" s="21"/>
      <c r="C1158" s="21"/>
      <c r="D1158" s="22"/>
      <c r="E1158" s="23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spans="1:17" ht="12.75" customHeight="1">
      <c r="A1159" s="21"/>
      <c r="B1159" s="21"/>
      <c r="C1159" s="21"/>
      <c r="D1159" s="22"/>
      <c r="E1159" s="23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spans="1:17" ht="12.75" customHeight="1">
      <c r="A1160" s="21"/>
      <c r="B1160" s="21"/>
      <c r="C1160" s="21"/>
      <c r="D1160" s="22"/>
      <c r="E1160" s="23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spans="1:17" ht="12.75" customHeight="1">
      <c r="A1161" s="21"/>
      <c r="B1161" s="21"/>
      <c r="C1161" s="21"/>
      <c r="D1161" s="22"/>
      <c r="E1161" s="23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spans="1:17" ht="12.75" customHeight="1">
      <c r="A1162" s="21"/>
      <c r="B1162" s="21"/>
      <c r="C1162" s="21"/>
      <c r="D1162" s="22"/>
      <c r="E1162" s="23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spans="1:17" ht="12.75" customHeight="1">
      <c r="A1163" s="21"/>
      <c r="B1163" s="21"/>
      <c r="C1163" s="21"/>
      <c r="D1163" s="22"/>
      <c r="E1163" s="23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spans="1:17" ht="12.75" customHeight="1">
      <c r="A1164" s="21"/>
      <c r="B1164" s="21"/>
      <c r="C1164" s="21"/>
      <c r="D1164" s="22"/>
      <c r="E1164" s="23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spans="1:17" ht="12.75" customHeight="1">
      <c r="A1165" s="21"/>
      <c r="B1165" s="21"/>
      <c r="C1165" s="21"/>
      <c r="D1165" s="22"/>
      <c r="E1165" s="23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spans="1:17" ht="12.75" customHeight="1">
      <c r="A1166" s="21"/>
      <c r="B1166" s="21"/>
      <c r="C1166" s="21"/>
      <c r="D1166" s="22"/>
      <c r="E1166" s="23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spans="1:17" ht="12.75" customHeight="1">
      <c r="A1167" s="21"/>
      <c r="B1167" s="21"/>
      <c r="C1167" s="21"/>
      <c r="D1167" s="22"/>
      <c r="E1167" s="23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spans="1:17" ht="12.75" customHeight="1">
      <c r="A1168" s="21"/>
      <c r="B1168" s="21"/>
      <c r="C1168" s="21"/>
      <c r="D1168" s="22"/>
      <c r="E1168" s="23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spans="1:17" ht="12.75" customHeight="1">
      <c r="A1169" s="21"/>
      <c r="B1169" s="21"/>
      <c r="C1169" s="21"/>
      <c r="D1169" s="22"/>
      <c r="E1169" s="23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spans="1:17" ht="12.75" customHeight="1">
      <c r="A1170" s="21"/>
      <c r="B1170" s="21"/>
      <c r="C1170" s="21"/>
      <c r="D1170" s="22"/>
      <c r="E1170" s="23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spans="1:17" ht="12.75" customHeight="1">
      <c r="A1171" s="21"/>
      <c r="B1171" s="21"/>
      <c r="C1171" s="21"/>
      <c r="D1171" s="22"/>
      <c r="E1171" s="23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spans="1:17" ht="12.75" customHeight="1">
      <c r="A1172" s="21"/>
      <c r="B1172" s="21"/>
      <c r="C1172" s="21"/>
      <c r="D1172" s="22"/>
      <c r="E1172" s="23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spans="1:17" ht="12.75" customHeight="1">
      <c r="A1173" s="21"/>
      <c r="B1173" s="21"/>
      <c r="C1173" s="21"/>
      <c r="D1173" s="22"/>
      <c r="E1173" s="23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spans="1:17" ht="12.75" customHeight="1">
      <c r="A1174" s="21"/>
      <c r="B1174" s="21"/>
      <c r="C1174" s="21"/>
      <c r="D1174" s="22"/>
      <c r="E1174" s="23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spans="1:17" ht="12.75" customHeight="1">
      <c r="A1175" s="21"/>
      <c r="B1175" s="21"/>
      <c r="C1175" s="21"/>
      <c r="D1175" s="22"/>
      <c r="E1175" s="23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spans="1:17" ht="12.75" customHeight="1">
      <c r="A1176" s="21"/>
      <c r="B1176" s="21"/>
      <c r="C1176" s="21"/>
      <c r="D1176" s="22"/>
      <c r="E1176" s="23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spans="1:17" ht="12.75" customHeight="1">
      <c r="A1177" s="21"/>
      <c r="B1177" s="21"/>
      <c r="C1177" s="21"/>
      <c r="D1177" s="22"/>
      <c r="E1177" s="23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spans="1:17" ht="12.75" customHeight="1">
      <c r="A1178" s="21"/>
      <c r="B1178" s="21"/>
      <c r="C1178" s="21"/>
      <c r="D1178" s="22"/>
      <c r="E1178" s="23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spans="1:17" ht="12.75" customHeight="1">
      <c r="A1179" s="21"/>
      <c r="B1179" s="21"/>
      <c r="C1179" s="21"/>
      <c r="D1179" s="22"/>
      <c r="E1179" s="23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spans="1:17" ht="12.75" customHeight="1">
      <c r="A1180" s="21"/>
      <c r="B1180" s="21"/>
      <c r="C1180" s="21"/>
      <c r="D1180" s="22"/>
      <c r="E1180" s="23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spans="1:17" ht="12.75" customHeight="1">
      <c r="A1181" s="21"/>
      <c r="B1181" s="21"/>
      <c r="C1181" s="21"/>
      <c r="D1181" s="22"/>
      <c r="E1181" s="23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spans="1:17" ht="12.75" customHeight="1">
      <c r="A1182" s="21"/>
      <c r="B1182" s="21"/>
      <c r="C1182" s="21"/>
      <c r="D1182" s="22"/>
      <c r="E1182" s="23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spans="1:17" ht="12.75" customHeight="1">
      <c r="A1183" s="21"/>
      <c r="B1183" s="21"/>
      <c r="C1183" s="21"/>
      <c r="D1183" s="22"/>
      <c r="E1183" s="23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spans="1:17" ht="12.75" customHeight="1">
      <c r="A1184" s="21"/>
      <c r="B1184" s="21"/>
      <c r="C1184" s="21"/>
      <c r="D1184" s="22"/>
      <c r="E1184" s="23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spans="1:17" ht="12.75" customHeight="1">
      <c r="A1185" s="21"/>
      <c r="B1185" s="21"/>
      <c r="C1185" s="21"/>
      <c r="D1185" s="22"/>
      <c r="E1185" s="23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spans="1:17" ht="12.75" customHeight="1">
      <c r="A1186" s="21"/>
      <c r="B1186" s="21"/>
      <c r="C1186" s="21"/>
      <c r="D1186" s="22"/>
      <c r="E1186" s="23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spans="1:17" ht="12.75" customHeight="1">
      <c r="A1187" s="21"/>
      <c r="B1187" s="21"/>
      <c r="C1187" s="21"/>
      <c r="D1187" s="22"/>
      <c r="E1187" s="23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spans="1:17" ht="12.75" customHeight="1">
      <c r="A1188" s="21"/>
      <c r="B1188" s="21"/>
      <c r="C1188" s="21"/>
      <c r="D1188" s="22"/>
      <c r="E1188" s="23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spans="1:17" ht="12.75" customHeight="1">
      <c r="A1189" s="21"/>
      <c r="B1189" s="21"/>
      <c r="C1189" s="21"/>
      <c r="D1189" s="22"/>
      <c r="E1189" s="23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spans="1:17" ht="12.75" customHeight="1">
      <c r="A1190" s="21"/>
      <c r="B1190" s="21"/>
      <c r="C1190" s="21"/>
      <c r="D1190" s="22"/>
      <c r="E1190" s="23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spans="1:17" ht="12.75" customHeight="1">
      <c r="A1191" s="21"/>
      <c r="B1191" s="21"/>
      <c r="C1191" s="21"/>
      <c r="D1191" s="22"/>
      <c r="E1191" s="23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spans="1:17" ht="12.75" customHeight="1">
      <c r="A1192" s="21"/>
      <c r="B1192" s="21"/>
      <c r="C1192" s="21"/>
      <c r="D1192" s="22"/>
      <c r="E1192" s="23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spans="1:17" ht="12.75" customHeight="1">
      <c r="A1193" s="21"/>
      <c r="B1193" s="21"/>
      <c r="C1193" s="21"/>
      <c r="D1193" s="22"/>
      <c r="E1193" s="23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spans="1:17" ht="12.75" customHeight="1">
      <c r="A1194" s="21"/>
      <c r="B1194" s="21"/>
      <c r="C1194" s="21"/>
      <c r="D1194" s="22"/>
      <c r="E1194" s="23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spans="1:17" ht="12.75" customHeight="1">
      <c r="A1195" s="21"/>
      <c r="B1195" s="21"/>
      <c r="C1195" s="21"/>
      <c r="D1195" s="22"/>
      <c r="E1195" s="23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spans="1:17" ht="12.75" customHeight="1">
      <c r="A1196" s="21"/>
      <c r="B1196" s="21"/>
      <c r="C1196" s="21"/>
      <c r="D1196" s="22"/>
      <c r="E1196" s="23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spans="1:17" ht="12.75" customHeight="1">
      <c r="A1197" s="21"/>
      <c r="B1197" s="21"/>
      <c r="C1197" s="21"/>
      <c r="D1197" s="22"/>
      <c r="E1197" s="23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spans="1:17" ht="12.75" customHeight="1">
      <c r="A1198" s="21"/>
      <c r="B1198" s="21"/>
      <c r="C1198" s="21"/>
      <c r="D1198" s="22"/>
      <c r="E1198" s="23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spans="1:17" ht="12.75" customHeight="1">
      <c r="A1199" s="21"/>
      <c r="B1199" s="21"/>
      <c r="C1199" s="21"/>
      <c r="D1199" s="22"/>
      <c r="E1199" s="23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spans="1:17" ht="12.75" customHeight="1">
      <c r="A1200" s="21"/>
      <c r="B1200" s="21"/>
      <c r="C1200" s="21"/>
      <c r="D1200" s="22"/>
      <c r="E1200" s="23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spans="1:17" ht="12.75" customHeight="1">
      <c r="A1201" s="21"/>
      <c r="B1201" s="21"/>
      <c r="C1201" s="21"/>
      <c r="D1201" s="22"/>
      <c r="E1201" s="23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spans="1:17" ht="12.75" customHeight="1">
      <c r="A1202" s="21"/>
      <c r="B1202" s="21"/>
      <c r="C1202" s="21"/>
      <c r="D1202" s="22"/>
      <c r="E1202" s="23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spans="1:17" ht="12.75" customHeight="1">
      <c r="A1203" s="21"/>
      <c r="B1203" s="21"/>
      <c r="C1203" s="21"/>
      <c r="D1203" s="22"/>
      <c r="E1203" s="23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spans="1:17" ht="12.75" customHeight="1">
      <c r="A1204" s="21"/>
      <c r="B1204" s="21"/>
      <c r="C1204" s="21"/>
      <c r="D1204" s="22"/>
      <c r="E1204" s="23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spans="1:17" ht="12.75" customHeight="1">
      <c r="A1205" s="21"/>
      <c r="B1205" s="21"/>
      <c r="C1205" s="21"/>
      <c r="D1205" s="22"/>
      <c r="E1205" s="23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spans="1:17" ht="12.75" customHeight="1">
      <c r="A1206" s="21"/>
      <c r="B1206" s="21"/>
      <c r="C1206" s="21"/>
      <c r="D1206" s="22"/>
      <c r="E1206" s="23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spans="1:17" ht="12.75" customHeight="1">
      <c r="A1207" s="21"/>
      <c r="B1207" s="21"/>
      <c r="C1207" s="21"/>
      <c r="D1207" s="22"/>
      <c r="E1207" s="23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spans="1:17" ht="12.75" customHeight="1">
      <c r="A1208" s="21"/>
      <c r="B1208" s="21"/>
      <c r="C1208" s="21"/>
      <c r="D1208" s="22"/>
      <c r="E1208" s="23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spans="1:17" ht="12.75" customHeight="1">
      <c r="A1209" s="21"/>
      <c r="B1209" s="21"/>
      <c r="C1209" s="21"/>
      <c r="D1209" s="22"/>
      <c r="E1209" s="23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spans="1:17" ht="12.75" customHeight="1">
      <c r="A1210" s="21"/>
      <c r="B1210" s="21"/>
      <c r="C1210" s="21"/>
      <c r="D1210" s="22"/>
      <c r="E1210" s="23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spans="1:17" ht="12.75" customHeight="1">
      <c r="A1211" s="21"/>
      <c r="B1211" s="21"/>
      <c r="C1211" s="21"/>
      <c r="D1211" s="22"/>
      <c r="E1211" s="23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spans="1:17" ht="12.75" customHeight="1">
      <c r="A1212" s="21"/>
      <c r="B1212" s="21"/>
      <c r="C1212" s="21"/>
      <c r="D1212" s="22"/>
      <c r="E1212" s="23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spans="1:17" ht="12.75" customHeight="1">
      <c r="A1213" s="21"/>
      <c r="B1213" s="21"/>
      <c r="C1213" s="21"/>
      <c r="D1213" s="22"/>
      <c r="E1213" s="23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spans="1:17" ht="12.75" customHeight="1">
      <c r="A1214" s="21"/>
      <c r="B1214" s="21"/>
      <c r="C1214" s="21"/>
      <c r="D1214" s="22"/>
      <c r="E1214" s="23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spans="1:17" ht="12.75" customHeight="1">
      <c r="A1215" s="21"/>
      <c r="B1215" s="21"/>
      <c r="C1215" s="21"/>
      <c r="D1215" s="22"/>
      <c r="E1215" s="23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spans="1:17" ht="12.75" customHeight="1">
      <c r="A1216" s="21"/>
      <c r="B1216" s="21"/>
      <c r="C1216" s="21"/>
      <c r="D1216" s="22"/>
      <c r="E1216" s="23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spans="1:17" ht="12.75" customHeight="1">
      <c r="A1217" s="21"/>
      <c r="B1217" s="21"/>
      <c r="C1217" s="21"/>
      <c r="D1217" s="22"/>
      <c r="E1217" s="23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spans="1:17" ht="12.75" customHeight="1">
      <c r="A1218" s="21"/>
      <c r="B1218" s="21"/>
      <c r="C1218" s="21"/>
      <c r="D1218" s="22"/>
      <c r="E1218" s="23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spans="1:17" ht="12.75" customHeight="1">
      <c r="A1219" s="21"/>
      <c r="B1219" s="21"/>
      <c r="C1219" s="21"/>
      <c r="D1219" s="22"/>
      <c r="E1219" s="23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spans="1:17" ht="12.75" customHeight="1">
      <c r="A1220" s="21"/>
      <c r="B1220" s="21"/>
      <c r="C1220" s="21"/>
      <c r="D1220" s="22"/>
      <c r="E1220" s="23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spans="1:17" ht="12.75" customHeight="1">
      <c r="A1221" s="21"/>
      <c r="B1221" s="21"/>
      <c r="C1221" s="21"/>
      <c r="D1221" s="22"/>
      <c r="E1221" s="23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spans="1:17" ht="12.75" customHeight="1">
      <c r="A1222" s="21"/>
      <c r="B1222" s="21"/>
      <c r="C1222" s="21"/>
      <c r="D1222" s="22"/>
      <c r="E1222" s="23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spans="1:17" ht="12.75" customHeight="1">
      <c r="A1223" s="21"/>
      <c r="B1223" s="21"/>
      <c r="C1223" s="21"/>
      <c r="D1223" s="22"/>
      <c r="E1223" s="23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spans="1:17" ht="12.75" customHeight="1">
      <c r="A1224" s="21"/>
      <c r="B1224" s="21"/>
      <c r="C1224" s="21"/>
      <c r="D1224" s="22"/>
      <c r="E1224" s="23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spans="1:17" ht="12.75" customHeight="1">
      <c r="A1225" s="21"/>
      <c r="B1225" s="21"/>
      <c r="C1225" s="21"/>
      <c r="D1225" s="22"/>
      <c r="E1225" s="23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spans="1:17" ht="12.75" customHeight="1">
      <c r="A1226" s="21"/>
      <c r="B1226" s="21"/>
      <c r="C1226" s="21"/>
      <c r="D1226" s="22"/>
      <c r="E1226" s="23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spans="1:17" ht="12.75" customHeight="1">
      <c r="A1227" s="21"/>
      <c r="B1227" s="21"/>
      <c r="C1227" s="21"/>
      <c r="D1227" s="22"/>
      <c r="E1227" s="23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spans="1:17" ht="12.75" customHeight="1">
      <c r="A1228" s="21"/>
      <c r="B1228" s="21"/>
      <c r="C1228" s="21"/>
      <c r="D1228" s="22"/>
      <c r="E1228" s="23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spans="1:17" ht="12.75" customHeight="1">
      <c r="A1229" s="21"/>
      <c r="B1229" s="21"/>
      <c r="C1229" s="21"/>
      <c r="D1229" s="22"/>
      <c r="E1229" s="23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spans="1:17" ht="12.75" customHeight="1">
      <c r="A1230" s="21"/>
      <c r="B1230" s="21"/>
      <c r="C1230" s="21"/>
      <c r="D1230" s="22"/>
      <c r="E1230" s="23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spans="1:17" ht="12.75" customHeight="1">
      <c r="A1231" s="21"/>
      <c r="B1231" s="21"/>
      <c r="C1231" s="21"/>
      <c r="D1231" s="22"/>
      <c r="E1231" s="23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spans="1:17" ht="12.75" customHeight="1">
      <c r="A1232" s="21"/>
      <c r="B1232" s="21"/>
      <c r="C1232" s="21"/>
      <c r="D1232" s="22"/>
      <c r="E1232" s="23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spans="1:17" ht="12.75" customHeight="1">
      <c r="A1233" s="21"/>
      <c r="B1233" s="21"/>
      <c r="C1233" s="21"/>
      <c r="D1233" s="22"/>
      <c r="E1233" s="23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spans="1:17" ht="12.75" customHeight="1">
      <c r="A1234" s="21"/>
      <c r="B1234" s="21"/>
      <c r="C1234" s="21"/>
      <c r="D1234" s="22"/>
      <c r="E1234" s="23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spans="1:17" ht="12.75" customHeight="1">
      <c r="A1235" s="21"/>
      <c r="B1235" s="21"/>
      <c r="C1235" s="21"/>
      <c r="D1235" s="22"/>
      <c r="E1235" s="23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spans="1:17" ht="12.75" customHeight="1">
      <c r="A1236" s="21"/>
      <c r="B1236" s="21"/>
      <c r="C1236" s="21"/>
      <c r="D1236" s="22"/>
      <c r="E1236" s="23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spans="1:17" ht="12.75" customHeight="1">
      <c r="A1237" s="21"/>
      <c r="B1237" s="21"/>
      <c r="C1237" s="21"/>
      <c r="D1237" s="22"/>
      <c r="E1237" s="23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spans="1:17" ht="12.75" customHeight="1">
      <c r="A1238" s="21"/>
      <c r="B1238" s="21"/>
      <c r="C1238" s="21"/>
      <c r="D1238" s="22"/>
      <c r="E1238" s="23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spans="1:17" ht="12.75" customHeight="1">
      <c r="A1239" s="21"/>
      <c r="B1239" s="21"/>
      <c r="C1239" s="21"/>
      <c r="D1239" s="22"/>
      <c r="E1239" s="23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spans="1:17" ht="12.75" customHeight="1">
      <c r="A1240" s="21"/>
      <c r="B1240" s="21"/>
      <c r="C1240" s="21"/>
      <c r="D1240" s="22"/>
      <c r="E1240" s="23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spans="1:17" ht="12.75" customHeight="1">
      <c r="A1241" s="21"/>
      <c r="B1241" s="21"/>
      <c r="C1241" s="21"/>
      <c r="D1241" s="22"/>
      <c r="E1241" s="23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spans="1:17" ht="12.75" customHeight="1">
      <c r="A1242" s="21"/>
      <c r="B1242" s="21"/>
      <c r="C1242" s="21"/>
      <c r="D1242" s="22"/>
      <c r="E1242" s="23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spans="1:17" ht="12.75" customHeight="1">
      <c r="A1243" s="21"/>
      <c r="B1243" s="21"/>
      <c r="C1243" s="21"/>
      <c r="D1243" s="22"/>
      <c r="E1243" s="23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spans="1:17" ht="12.75" customHeight="1">
      <c r="A1244" s="21"/>
      <c r="B1244" s="21"/>
      <c r="C1244" s="21"/>
      <c r="D1244" s="22"/>
      <c r="E1244" s="23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spans="1:17" ht="12.75" customHeight="1">
      <c r="A1245" s="21"/>
      <c r="B1245" s="21"/>
      <c r="C1245" s="21"/>
      <c r="D1245" s="22"/>
      <c r="E1245" s="23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spans="1:17" ht="12.75" customHeight="1">
      <c r="A1246" s="21"/>
      <c r="B1246" s="21"/>
      <c r="C1246" s="21"/>
      <c r="D1246" s="22"/>
      <c r="E1246" s="23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spans="1:17" ht="12.75" customHeight="1">
      <c r="A1247" s="21"/>
      <c r="B1247" s="21"/>
      <c r="C1247" s="21"/>
      <c r="D1247" s="22"/>
      <c r="E1247" s="23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spans="1:17" ht="12.75" customHeight="1">
      <c r="A1248" s="21"/>
      <c r="B1248" s="21"/>
      <c r="C1248" s="21"/>
      <c r="D1248" s="22"/>
      <c r="E1248" s="23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spans="1:17" ht="12.75" customHeight="1">
      <c r="A1249" s="21"/>
      <c r="B1249" s="21"/>
      <c r="C1249" s="21"/>
      <c r="D1249" s="22"/>
      <c r="E1249" s="23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spans="1:17" ht="12.75" customHeight="1">
      <c r="A1250" s="21"/>
      <c r="B1250" s="21"/>
      <c r="C1250" s="21"/>
      <c r="D1250" s="22"/>
      <c r="E1250" s="23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spans="1:17" ht="12.75" customHeight="1">
      <c r="A1251" s="21"/>
      <c r="B1251" s="21"/>
      <c r="C1251" s="21"/>
      <c r="D1251" s="22"/>
      <c r="E1251" s="23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1:17" ht="12.75" customHeight="1">
      <c r="A1252" s="21"/>
      <c r="B1252" s="21"/>
      <c r="C1252" s="21"/>
      <c r="D1252" s="22"/>
      <c r="E1252" s="23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spans="1:17" ht="12.75" customHeight="1">
      <c r="A1253" s="21"/>
      <c r="B1253" s="21"/>
      <c r="C1253" s="21"/>
      <c r="D1253" s="22"/>
      <c r="E1253" s="23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spans="1:17" ht="12.75" customHeight="1">
      <c r="A1254" s="21"/>
      <c r="B1254" s="21"/>
      <c r="C1254" s="21"/>
      <c r="D1254" s="22"/>
      <c r="E1254" s="23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1:17" ht="12.75" customHeight="1">
      <c r="A1255" s="21"/>
      <c r="B1255" s="21"/>
      <c r="C1255" s="21"/>
      <c r="D1255" s="22"/>
      <c r="E1255" s="23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spans="1:17" ht="12.75" customHeight="1">
      <c r="A1256" s="21"/>
      <c r="B1256" s="21"/>
      <c r="C1256" s="21"/>
      <c r="D1256" s="22"/>
      <c r="E1256" s="23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spans="1:17" ht="12.75" customHeight="1">
      <c r="A1257" s="21"/>
      <c r="B1257" s="21"/>
      <c r="C1257" s="21"/>
      <c r="D1257" s="22"/>
      <c r="E1257" s="23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1:17" ht="12.75" customHeight="1">
      <c r="A1258" s="21"/>
      <c r="B1258" s="21"/>
      <c r="C1258" s="21"/>
      <c r="D1258" s="22"/>
      <c r="E1258" s="23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spans="1:17" ht="12.75" customHeight="1">
      <c r="A1259" s="21"/>
      <c r="B1259" s="21"/>
      <c r="C1259" s="21"/>
      <c r="D1259" s="22"/>
      <c r="E1259" s="23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spans="1:17" ht="12.75" customHeight="1">
      <c r="A1260" s="21"/>
      <c r="B1260" s="21"/>
      <c r="C1260" s="21"/>
      <c r="D1260" s="22"/>
      <c r="E1260" s="23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spans="1:17" ht="12.75" customHeight="1">
      <c r="A1261" s="21"/>
      <c r="B1261" s="21"/>
      <c r="C1261" s="21"/>
      <c r="D1261" s="22"/>
      <c r="E1261" s="23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spans="1:17" ht="12.75" customHeight="1">
      <c r="A1262" s="21"/>
      <c r="B1262" s="21"/>
      <c r="C1262" s="21"/>
      <c r="D1262" s="22"/>
      <c r="E1262" s="23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spans="1:17" ht="12.75" customHeight="1">
      <c r="A1263" s="21"/>
      <c r="B1263" s="21"/>
      <c r="C1263" s="21"/>
      <c r="D1263" s="22"/>
      <c r="E1263" s="23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spans="1:17" ht="12.75" customHeight="1">
      <c r="A1264" s="21"/>
      <c r="B1264" s="21"/>
      <c r="C1264" s="21"/>
      <c r="D1264" s="22"/>
      <c r="E1264" s="23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spans="1:17" ht="12.75" customHeight="1">
      <c r="A1265" s="21"/>
      <c r="B1265" s="21"/>
      <c r="C1265" s="21"/>
      <c r="D1265" s="22"/>
      <c r="E1265" s="23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spans="1:17" ht="12.75" customHeight="1">
      <c r="A1266" s="21"/>
      <c r="B1266" s="21"/>
      <c r="C1266" s="21"/>
      <c r="D1266" s="22"/>
      <c r="E1266" s="23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spans="1:17" ht="12.75" customHeight="1">
      <c r="A1267" s="21"/>
      <c r="B1267" s="21"/>
      <c r="C1267" s="21"/>
      <c r="D1267" s="22"/>
      <c r="E1267" s="23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spans="1:17" ht="12.75" customHeight="1">
      <c r="A1268" s="21"/>
      <c r="B1268" s="21"/>
      <c r="C1268" s="21"/>
      <c r="D1268" s="22"/>
      <c r="E1268" s="23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spans="1:17" ht="12.75" customHeight="1">
      <c r="A1269" s="21"/>
      <c r="B1269" s="21"/>
      <c r="C1269" s="21"/>
      <c r="D1269" s="22"/>
      <c r="E1269" s="23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spans="1:17" ht="12.75" customHeight="1">
      <c r="A1270" s="21"/>
      <c r="B1270" s="21"/>
      <c r="C1270" s="21"/>
      <c r="D1270" s="22"/>
      <c r="E1270" s="23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spans="1:17" ht="12.75" customHeight="1">
      <c r="A1271" s="21"/>
      <c r="B1271" s="21"/>
      <c r="C1271" s="21"/>
      <c r="D1271" s="22"/>
      <c r="E1271" s="23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spans="1:17" ht="12.75" customHeight="1">
      <c r="A1272" s="21"/>
      <c r="B1272" s="21"/>
      <c r="C1272" s="21"/>
      <c r="D1272" s="22"/>
      <c r="E1272" s="23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spans="1:17" ht="12.75" customHeight="1">
      <c r="A1273" s="21"/>
      <c r="B1273" s="21"/>
      <c r="C1273" s="21"/>
      <c r="D1273" s="22"/>
      <c r="E1273" s="23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spans="1:17" ht="12.75" customHeight="1">
      <c r="A1274" s="21"/>
      <c r="B1274" s="21"/>
      <c r="C1274" s="21"/>
      <c r="D1274" s="22"/>
      <c r="E1274" s="23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spans="1:17" ht="12.75" customHeight="1">
      <c r="A1275" s="21"/>
      <c r="B1275" s="21"/>
      <c r="C1275" s="21"/>
      <c r="D1275" s="22"/>
      <c r="E1275" s="23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spans="1:17" ht="12.75" customHeight="1">
      <c r="A1276" s="21"/>
      <c r="B1276" s="21"/>
      <c r="C1276" s="21"/>
      <c r="D1276" s="22"/>
      <c r="E1276" s="23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spans="1:17" ht="12.75" customHeight="1">
      <c r="A1277" s="21"/>
      <c r="B1277" s="21"/>
      <c r="C1277" s="21"/>
      <c r="D1277" s="22"/>
      <c r="E1277" s="23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spans="1:17" ht="12.75" customHeight="1">
      <c r="A1278" s="21"/>
      <c r="B1278" s="21"/>
      <c r="C1278" s="21"/>
      <c r="D1278" s="22"/>
      <c r="E1278" s="23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spans="1:17" ht="12.75" customHeight="1">
      <c r="A1279" s="21"/>
      <c r="B1279" s="21"/>
      <c r="C1279" s="21"/>
      <c r="D1279" s="22"/>
      <c r="E1279" s="23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spans="1:17" ht="12.75" customHeight="1">
      <c r="A1280" s="21"/>
      <c r="B1280" s="21"/>
      <c r="C1280" s="21"/>
      <c r="D1280" s="22"/>
      <c r="E1280" s="23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spans="1:17" ht="12.75" customHeight="1">
      <c r="A1281" s="21"/>
      <c r="B1281" s="21"/>
      <c r="C1281" s="21"/>
      <c r="D1281" s="22"/>
      <c r="E1281" s="23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spans="1:17" ht="12.75" customHeight="1">
      <c r="A1282" s="21"/>
      <c r="B1282" s="21"/>
      <c r="C1282" s="21"/>
      <c r="D1282" s="22"/>
      <c r="E1282" s="23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spans="1:17" ht="12.75" customHeight="1">
      <c r="A1283" s="21"/>
      <c r="B1283" s="21"/>
      <c r="C1283" s="21"/>
      <c r="D1283" s="22"/>
      <c r="E1283" s="23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spans="1:17" ht="12.75" customHeight="1">
      <c r="A1284" s="21"/>
      <c r="B1284" s="21"/>
      <c r="C1284" s="21"/>
      <c r="D1284" s="22"/>
      <c r="E1284" s="23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spans="1:17" ht="12.75" customHeight="1">
      <c r="A1285" s="21"/>
      <c r="B1285" s="21"/>
      <c r="C1285" s="21"/>
      <c r="D1285" s="22"/>
      <c r="E1285" s="23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spans="1:17" ht="12.75" customHeight="1">
      <c r="A1286" s="21"/>
      <c r="B1286" s="21"/>
      <c r="C1286" s="21"/>
      <c r="D1286" s="22"/>
      <c r="E1286" s="23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spans="1:17" ht="12.75" customHeight="1">
      <c r="A1287" s="21"/>
      <c r="B1287" s="21"/>
      <c r="C1287" s="21"/>
      <c r="D1287" s="22"/>
      <c r="E1287" s="23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spans="1:17" ht="12.75" customHeight="1">
      <c r="A1288" s="21"/>
      <c r="B1288" s="21"/>
      <c r="C1288" s="21"/>
      <c r="D1288" s="22"/>
      <c r="E1288" s="23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spans="1:17" ht="12.75" customHeight="1">
      <c r="A1289" s="21"/>
      <c r="B1289" s="21"/>
      <c r="C1289" s="21"/>
      <c r="D1289" s="22"/>
      <c r="E1289" s="23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spans="1:17" ht="12.75" customHeight="1">
      <c r="A1290" s="21"/>
      <c r="B1290" s="21"/>
      <c r="C1290" s="21"/>
      <c r="D1290" s="22"/>
      <c r="E1290" s="23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spans="1:17" ht="12.75" customHeight="1">
      <c r="A1291" s="21"/>
      <c r="B1291" s="21"/>
      <c r="C1291" s="21"/>
      <c r="D1291" s="22"/>
      <c r="E1291" s="23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spans="1:17" ht="12.75" customHeight="1">
      <c r="A1292" s="21"/>
      <c r="B1292" s="21"/>
      <c r="C1292" s="21"/>
      <c r="D1292" s="22"/>
      <c r="E1292" s="23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spans="1:17" ht="12.75" customHeight="1">
      <c r="A1293" s="21"/>
      <c r="B1293" s="21"/>
      <c r="C1293" s="21"/>
      <c r="D1293" s="22"/>
      <c r="E1293" s="23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spans="1:17" ht="12.75" customHeight="1">
      <c r="A1294" s="21"/>
      <c r="B1294" s="21"/>
      <c r="C1294" s="21"/>
      <c r="D1294" s="22"/>
      <c r="E1294" s="23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spans="1:17" ht="12.75" customHeight="1">
      <c r="A1295" s="21"/>
      <c r="B1295" s="21"/>
      <c r="C1295" s="21"/>
      <c r="D1295" s="22"/>
      <c r="E1295" s="23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spans="1:17" ht="12.75" customHeight="1">
      <c r="A1296" s="21"/>
      <c r="B1296" s="21"/>
      <c r="C1296" s="21"/>
      <c r="D1296" s="22"/>
      <c r="E1296" s="23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spans="1:17" ht="12.75" customHeight="1">
      <c r="A1297" s="21"/>
      <c r="B1297" s="21"/>
      <c r="C1297" s="21"/>
      <c r="D1297" s="22"/>
      <c r="E1297" s="23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spans="1:17" ht="12.75" customHeight="1">
      <c r="A1298" s="21"/>
      <c r="B1298" s="21"/>
      <c r="C1298" s="21"/>
      <c r="D1298" s="22"/>
      <c r="E1298" s="23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spans="1:17" ht="12.75" customHeight="1">
      <c r="A1299" s="21"/>
      <c r="B1299" s="21"/>
      <c r="C1299" s="21"/>
      <c r="D1299" s="22"/>
      <c r="E1299" s="23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spans="1:17" ht="12.75" customHeight="1">
      <c r="A1300" s="21"/>
      <c r="B1300" s="21"/>
      <c r="C1300" s="21"/>
      <c r="D1300" s="22"/>
      <c r="E1300" s="23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spans="1:17" ht="12.75" customHeight="1">
      <c r="A1301" s="21"/>
      <c r="B1301" s="21"/>
      <c r="C1301" s="21"/>
      <c r="D1301" s="22"/>
      <c r="E1301" s="23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spans="1:17" ht="12.75" customHeight="1">
      <c r="A1302" s="21"/>
      <c r="B1302" s="21"/>
      <c r="C1302" s="21"/>
      <c r="D1302" s="22"/>
      <c r="E1302" s="23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spans="1:17" ht="12.75" customHeight="1">
      <c r="A1303" s="21"/>
      <c r="B1303" s="21"/>
      <c r="C1303" s="21"/>
      <c r="D1303" s="22"/>
      <c r="E1303" s="23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spans="1:17" ht="12.75" customHeight="1">
      <c r="A1304" s="21"/>
      <c r="B1304" s="21"/>
      <c r="C1304" s="21"/>
      <c r="D1304" s="22"/>
      <c r="E1304" s="23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spans="1:17" ht="12.75" customHeight="1">
      <c r="A1305" s="21"/>
      <c r="B1305" s="21"/>
      <c r="C1305" s="21"/>
      <c r="D1305" s="22"/>
      <c r="E1305" s="23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spans="1:17" ht="12.75" customHeight="1">
      <c r="A1306" s="21"/>
      <c r="B1306" s="21"/>
      <c r="C1306" s="21"/>
      <c r="D1306" s="22"/>
      <c r="E1306" s="23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spans="1:17" ht="12.75" customHeight="1">
      <c r="A1307" s="21"/>
      <c r="B1307" s="21"/>
      <c r="C1307" s="21"/>
      <c r="D1307" s="22"/>
      <c r="E1307" s="23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spans="1:17" ht="12.75" customHeight="1">
      <c r="A1308" s="21"/>
      <c r="B1308" s="21"/>
      <c r="C1308" s="21"/>
      <c r="D1308" s="22"/>
      <c r="E1308" s="23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spans="1:17" ht="12.75" customHeight="1">
      <c r="A1309" s="21"/>
      <c r="B1309" s="21"/>
      <c r="C1309" s="21"/>
      <c r="D1309" s="22"/>
      <c r="E1309" s="23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spans="1:17" ht="12.75" customHeight="1">
      <c r="A1310" s="21"/>
      <c r="B1310" s="21"/>
      <c r="C1310" s="21"/>
      <c r="D1310" s="22"/>
      <c r="E1310" s="23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spans="1:17" ht="12.75" customHeight="1">
      <c r="A1311" s="21"/>
      <c r="B1311" s="21"/>
      <c r="C1311" s="21"/>
      <c r="D1311" s="22"/>
      <c r="E1311" s="23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spans="1:17" ht="12.75" customHeight="1">
      <c r="A1312" s="21"/>
      <c r="B1312" s="21"/>
      <c r="C1312" s="21"/>
      <c r="D1312" s="22"/>
      <c r="E1312" s="23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spans="1:17" ht="12.75" customHeight="1">
      <c r="A1313" s="21"/>
      <c r="B1313" s="21"/>
      <c r="C1313" s="21"/>
      <c r="D1313" s="22"/>
      <c r="E1313" s="23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spans="1:17" ht="12.75" customHeight="1">
      <c r="A1314" s="21"/>
      <c r="B1314" s="21"/>
      <c r="C1314" s="21"/>
      <c r="D1314" s="22"/>
      <c r="E1314" s="23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spans="1:17" ht="12.75" customHeight="1">
      <c r="A1315" s="21"/>
      <c r="B1315" s="21"/>
      <c r="C1315" s="21"/>
      <c r="D1315" s="22"/>
      <c r="E1315" s="23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spans="1:17" ht="12.75" customHeight="1">
      <c r="A1316" s="21"/>
      <c r="B1316" s="21"/>
      <c r="C1316" s="21"/>
      <c r="D1316" s="22"/>
      <c r="E1316" s="23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spans="1:17" ht="12.75" customHeight="1">
      <c r="A1317" s="21"/>
      <c r="B1317" s="21"/>
      <c r="C1317" s="21"/>
      <c r="D1317" s="22"/>
      <c r="E1317" s="23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spans="1:17" ht="12.75" customHeight="1">
      <c r="A1318" s="21"/>
      <c r="B1318" s="21"/>
      <c r="C1318" s="21"/>
      <c r="D1318" s="22"/>
      <c r="E1318" s="23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spans="1:17" ht="12.75" customHeight="1">
      <c r="A1319" s="21"/>
      <c r="B1319" s="21"/>
      <c r="C1319" s="21"/>
      <c r="D1319" s="22"/>
      <c r="E1319" s="23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spans="1:17" ht="12.75" customHeight="1">
      <c r="A1320" s="21"/>
      <c r="B1320" s="21"/>
      <c r="C1320" s="21"/>
      <c r="D1320" s="22"/>
      <c r="E1320" s="23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spans="1:17" ht="12.75" customHeight="1">
      <c r="A1321" s="21"/>
      <c r="B1321" s="21"/>
      <c r="C1321" s="21"/>
      <c r="D1321" s="22"/>
      <c r="E1321" s="23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spans="1:17" ht="12.75" customHeight="1">
      <c r="A1322" s="21"/>
      <c r="B1322" s="21"/>
      <c r="C1322" s="21"/>
      <c r="D1322" s="22"/>
      <c r="E1322" s="23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spans="1:17" ht="12.75" customHeight="1">
      <c r="A1323" s="21"/>
      <c r="B1323" s="21"/>
      <c r="C1323" s="21"/>
      <c r="D1323" s="22"/>
      <c r="E1323" s="23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spans="1:17" ht="12.75" customHeight="1">
      <c r="A1324" s="21"/>
      <c r="B1324" s="21"/>
      <c r="C1324" s="21"/>
      <c r="D1324" s="22"/>
      <c r="E1324" s="23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spans="1:17" ht="12.75" customHeight="1">
      <c r="A1325" s="21"/>
      <c r="B1325" s="21"/>
      <c r="C1325" s="21"/>
      <c r="D1325" s="22"/>
      <c r="E1325" s="23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spans="1:17" ht="12.75" customHeight="1">
      <c r="A1326" s="21"/>
      <c r="B1326" s="21"/>
      <c r="C1326" s="21"/>
      <c r="D1326" s="22"/>
      <c r="E1326" s="23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spans="1:17" ht="12.75" customHeight="1">
      <c r="A1327" s="21"/>
      <c r="B1327" s="21"/>
      <c r="C1327" s="21"/>
      <c r="D1327" s="22"/>
      <c r="E1327" s="23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spans="1:17" ht="12.75" customHeight="1">
      <c r="A1328" s="21"/>
      <c r="B1328" s="21"/>
      <c r="C1328" s="21"/>
      <c r="D1328" s="22"/>
      <c r="E1328" s="23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spans="1:17" ht="12.75" customHeight="1">
      <c r="A1329" s="21"/>
      <c r="B1329" s="21"/>
      <c r="C1329" s="21"/>
      <c r="D1329" s="22"/>
      <c r="E1329" s="23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spans="1:17" ht="12.75" customHeight="1">
      <c r="A1330" s="21"/>
      <c r="B1330" s="21"/>
      <c r="C1330" s="21"/>
      <c r="D1330" s="22"/>
      <c r="E1330" s="23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spans="1:17" ht="12.75" customHeight="1">
      <c r="A1331" s="21"/>
      <c r="B1331" s="21"/>
      <c r="C1331" s="21"/>
      <c r="D1331" s="22"/>
      <c r="E1331" s="23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spans="1:17" ht="12.75" customHeight="1">
      <c r="A1332" s="21"/>
      <c r="B1332" s="21"/>
      <c r="C1332" s="21"/>
      <c r="D1332" s="22"/>
      <c r="E1332" s="23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spans="1:17" ht="12.75" customHeight="1">
      <c r="A1333" s="21"/>
      <c r="B1333" s="21"/>
      <c r="C1333" s="21"/>
      <c r="D1333" s="22"/>
      <c r="E1333" s="23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spans="1:17" ht="12.75" customHeight="1">
      <c r="A1334" s="21"/>
      <c r="B1334" s="21"/>
      <c r="C1334" s="21"/>
      <c r="D1334" s="22"/>
      <c r="E1334" s="23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spans="1:17" ht="12.75" customHeight="1">
      <c r="A1335" s="21"/>
      <c r="B1335" s="21"/>
      <c r="C1335" s="21"/>
      <c r="D1335" s="22"/>
      <c r="E1335" s="23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spans="1:17" ht="12.75" customHeight="1">
      <c r="A1336" s="21"/>
      <c r="B1336" s="21"/>
      <c r="C1336" s="21"/>
      <c r="D1336" s="22"/>
      <c r="E1336" s="23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spans="1:17" ht="12.75" customHeight="1">
      <c r="A1337" s="21"/>
      <c r="B1337" s="21"/>
      <c r="C1337" s="21"/>
      <c r="D1337" s="22"/>
      <c r="E1337" s="23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spans="1:17" ht="12.75" customHeight="1">
      <c r="A1338" s="21"/>
      <c r="B1338" s="21"/>
      <c r="C1338" s="21"/>
      <c r="D1338" s="22"/>
      <c r="E1338" s="23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spans="1:17" ht="12.75" customHeight="1">
      <c r="A1339" s="21"/>
      <c r="B1339" s="21"/>
      <c r="C1339" s="21"/>
      <c r="D1339" s="22"/>
      <c r="E1339" s="23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spans="1:17" ht="12.75" customHeight="1">
      <c r="A1340" s="21"/>
      <c r="B1340" s="21"/>
      <c r="C1340" s="21"/>
      <c r="D1340" s="22"/>
      <c r="E1340" s="23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spans="1:17" ht="12.75" customHeight="1">
      <c r="A1341" s="21"/>
      <c r="B1341" s="21"/>
      <c r="C1341" s="21"/>
      <c r="D1341" s="22"/>
      <c r="E1341" s="23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spans="1:17" ht="12.75" customHeight="1">
      <c r="A1342" s="21"/>
      <c r="B1342" s="21"/>
      <c r="C1342" s="21"/>
      <c r="D1342" s="22"/>
      <c r="E1342" s="23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spans="1:17" ht="12.75" customHeight="1">
      <c r="A1343" s="21"/>
      <c r="B1343" s="21"/>
      <c r="C1343" s="21"/>
      <c r="D1343" s="22"/>
      <c r="E1343" s="23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spans="1:17" ht="12.75" customHeight="1">
      <c r="A1344" s="21"/>
      <c r="B1344" s="21"/>
      <c r="C1344" s="21"/>
      <c r="D1344" s="22"/>
      <c r="E1344" s="23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spans="1:17" ht="12.75" customHeight="1">
      <c r="A1345" s="21"/>
      <c r="B1345" s="21"/>
      <c r="C1345" s="21"/>
      <c r="D1345" s="22"/>
      <c r="E1345" s="23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spans="1:17" ht="12.75" customHeight="1">
      <c r="A1346" s="21"/>
      <c r="B1346" s="21"/>
      <c r="C1346" s="21"/>
      <c r="D1346" s="22"/>
      <c r="E1346" s="23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spans="1:17" ht="12.75" customHeight="1">
      <c r="A1347" s="21"/>
      <c r="B1347" s="21"/>
      <c r="C1347" s="21"/>
      <c r="D1347" s="22"/>
      <c r="E1347" s="23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spans="1:17" ht="12.75" customHeight="1">
      <c r="A1348" s="21"/>
      <c r="B1348" s="21"/>
      <c r="C1348" s="21"/>
      <c r="D1348" s="22"/>
      <c r="E1348" s="23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spans="1:17" ht="12.75" customHeight="1">
      <c r="A1349" s="21"/>
      <c r="B1349" s="21"/>
      <c r="C1349" s="21"/>
      <c r="D1349" s="22"/>
      <c r="E1349" s="23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spans="1:17" ht="12.75" customHeight="1">
      <c r="A1350" s="21"/>
      <c r="B1350" s="21"/>
      <c r="C1350" s="21"/>
      <c r="D1350" s="22"/>
      <c r="E1350" s="23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spans="1:17" ht="12.75" customHeight="1">
      <c r="A1351" s="21"/>
      <c r="B1351" s="21"/>
      <c r="C1351" s="21"/>
      <c r="D1351" s="22"/>
      <c r="E1351" s="23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spans="1:17" ht="12.75" customHeight="1">
      <c r="A1352" s="21"/>
      <c r="B1352" s="21"/>
      <c r="C1352" s="21"/>
      <c r="D1352" s="22"/>
      <c r="E1352" s="23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spans="1:17" ht="12.75" customHeight="1">
      <c r="A1353" s="21"/>
      <c r="B1353" s="21"/>
      <c r="C1353" s="21"/>
      <c r="D1353" s="22"/>
      <c r="E1353" s="23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spans="1:17" ht="12.75" customHeight="1">
      <c r="A1354" s="21"/>
      <c r="B1354" s="21"/>
      <c r="C1354" s="21"/>
      <c r="D1354" s="22"/>
      <c r="E1354" s="23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spans="1:17" ht="12.75" customHeight="1">
      <c r="A1355" s="21"/>
      <c r="B1355" s="21"/>
      <c r="C1355" s="21"/>
      <c r="D1355" s="22"/>
      <c r="E1355" s="23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spans="1:17" ht="12.75" customHeight="1">
      <c r="A1356" s="21"/>
      <c r="B1356" s="21"/>
      <c r="C1356" s="21"/>
      <c r="D1356" s="22"/>
      <c r="E1356" s="23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spans="1:17" ht="12.75" customHeight="1">
      <c r="A1357" s="21"/>
      <c r="B1357" s="21"/>
      <c r="C1357" s="21"/>
      <c r="D1357" s="22"/>
      <c r="E1357" s="23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spans="1:17" ht="12.75" customHeight="1">
      <c r="A1358" s="21"/>
      <c r="B1358" s="21"/>
      <c r="C1358" s="21"/>
      <c r="D1358" s="22"/>
      <c r="E1358" s="23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spans="1:17" ht="12.75" customHeight="1">
      <c r="A1359" s="21"/>
      <c r="B1359" s="21"/>
      <c r="C1359" s="21"/>
      <c r="D1359" s="22"/>
      <c r="E1359" s="23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spans="1:17" ht="12.75" customHeight="1">
      <c r="A1360" s="21"/>
      <c r="B1360" s="21"/>
      <c r="C1360" s="21"/>
      <c r="D1360" s="22"/>
      <c r="E1360" s="23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spans="1:17" ht="12.75" customHeight="1">
      <c r="A1361" s="21"/>
      <c r="B1361" s="21"/>
      <c r="C1361" s="21"/>
      <c r="D1361" s="22"/>
      <c r="E1361" s="23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spans="1:17" ht="12.75" customHeight="1">
      <c r="A1362" s="21"/>
      <c r="B1362" s="21"/>
      <c r="C1362" s="21"/>
      <c r="D1362" s="22"/>
      <c r="E1362" s="23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spans="1:17" ht="12.75" customHeight="1">
      <c r="A1363" s="21"/>
      <c r="B1363" s="21"/>
      <c r="C1363" s="21"/>
      <c r="D1363" s="22"/>
      <c r="E1363" s="23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spans="1:17" ht="12.75" customHeight="1">
      <c r="A1364" s="21"/>
      <c r="B1364" s="21"/>
      <c r="C1364" s="21"/>
      <c r="D1364" s="22"/>
      <c r="E1364" s="23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spans="1:17" ht="12.75" customHeight="1">
      <c r="A1365" s="21"/>
      <c r="B1365" s="21"/>
      <c r="C1365" s="21"/>
      <c r="D1365" s="22"/>
      <c r="E1365" s="23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spans="1:17" ht="12.75" customHeight="1">
      <c r="A1366" s="21"/>
      <c r="B1366" s="21"/>
      <c r="C1366" s="21"/>
      <c r="D1366" s="22"/>
      <c r="E1366" s="23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spans="1:17" ht="12.75" customHeight="1">
      <c r="A1367" s="21"/>
      <c r="B1367" s="21"/>
      <c r="C1367" s="21"/>
      <c r="D1367" s="22"/>
      <c r="E1367" s="23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spans="1:17" ht="12.75" customHeight="1">
      <c r="A1368" s="21"/>
      <c r="B1368" s="21"/>
      <c r="C1368" s="21"/>
      <c r="D1368" s="22"/>
      <c r="E1368" s="23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spans="1:17" ht="12.75" customHeight="1">
      <c r="A1369" s="21"/>
      <c r="B1369" s="21"/>
      <c r="C1369" s="21"/>
      <c r="D1369" s="22"/>
      <c r="E1369" s="23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spans="1:17" ht="12.75" customHeight="1">
      <c r="A1370" s="21"/>
      <c r="B1370" s="21"/>
      <c r="C1370" s="21"/>
      <c r="D1370" s="22"/>
      <c r="E1370" s="23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spans="1:17" ht="12.75" customHeight="1">
      <c r="A1371" s="21"/>
      <c r="B1371" s="21"/>
      <c r="C1371" s="21"/>
      <c r="D1371" s="22"/>
      <c r="E1371" s="23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spans="1:17" ht="12.75" customHeight="1">
      <c r="A1372" s="21"/>
      <c r="B1372" s="21"/>
      <c r="C1372" s="21"/>
      <c r="D1372" s="22"/>
      <c r="E1372" s="23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spans="1:17" ht="12.75" customHeight="1">
      <c r="A1373" s="21"/>
      <c r="B1373" s="21"/>
      <c r="C1373" s="21"/>
      <c r="D1373" s="22"/>
      <c r="E1373" s="23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spans="1:17" ht="12.75" customHeight="1">
      <c r="A1374" s="21"/>
      <c r="B1374" s="21"/>
      <c r="C1374" s="21"/>
      <c r="D1374" s="22"/>
      <c r="E1374" s="23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spans="1:17" ht="12.75" customHeight="1">
      <c r="A1375" s="21"/>
      <c r="B1375" s="21"/>
      <c r="C1375" s="21"/>
      <c r="D1375" s="22"/>
      <c r="E1375" s="23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spans="1:17" ht="12.75" customHeight="1">
      <c r="A1376" s="21"/>
      <c r="B1376" s="21"/>
      <c r="C1376" s="21"/>
      <c r="D1376" s="22"/>
      <c r="E1376" s="23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spans="1:17" ht="12.75" customHeight="1">
      <c r="A1377" s="21"/>
      <c r="B1377" s="21"/>
      <c r="C1377" s="21"/>
      <c r="D1377" s="22"/>
      <c r="E1377" s="23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spans="1:17" ht="12.75" customHeight="1">
      <c r="A1378" s="21"/>
      <c r="B1378" s="21"/>
      <c r="C1378" s="21"/>
      <c r="D1378" s="22"/>
      <c r="E1378" s="23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spans="1:17" ht="12.75" customHeight="1">
      <c r="A1379" s="21"/>
      <c r="B1379" s="21"/>
      <c r="C1379" s="21"/>
      <c r="D1379" s="22"/>
      <c r="E1379" s="23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spans="1:17" ht="12.75" customHeight="1">
      <c r="A1380" s="21"/>
      <c r="B1380" s="21"/>
      <c r="C1380" s="21"/>
      <c r="D1380" s="22"/>
      <c r="E1380" s="23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spans="1:17" ht="12.75" customHeight="1">
      <c r="A1381" s="21"/>
      <c r="B1381" s="21"/>
      <c r="C1381" s="21"/>
      <c r="D1381" s="22"/>
      <c r="E1381" s="23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spans="1:17" ht="12.75" customHeight="1">
      <c r="A1382" s="21"/>
      <c r="B1382" s="21"/>
      <c r="C1382" s="21"/>
      <c r="D1382" s="22"/>
      <c r="E1382" s="23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spans="1:17" ht="12.75" customHeight="1">
      <c r="A1383" s="21"/>
      <c r="B1383" s="21"/>
      <c r="C1383" s="21"/>
      <c r="D1383" s="22"/>
      <c r="E1383" s="23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spans="1:17" ht="12.75" customHeight="1">
      <c r="A1384" s="21"/>
      <c r="B1384" s="21"/>
      <c r="C1384" s="21"/>
      <c r="D1384" s="22"/>
      <c r="E1384" s="23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spans="1:17" ht="12.75" customHeight="1">
      <c r="A1385" s="21"/>
      <c r="B1385" s="21"/>
      <c r="C1385" s="21"/>
      <c r="D1385" s="22"/>
      <c r="E1385" s="23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spans="1:17" ht="12.75" customHeight="1">
      <c r="A1386" s="21"/>
      <c r="B1386" s="21"/>
      <c r="C1386" s="21"/>
      <c r="D1386" s="22"/>
      <c r="E1386" s="23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spans="1:17" ht="12.75" customHeight="1">
      <c r="A1387" s="21"/>
      <c r="B1387" s="21"/>
      <c r="C1387" s="21"/>
      <c r="D1387" s="22"/>
      <c r="E1387" s="23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spans="1:17" ht="12.75" customHeight="1">
      <c r="A1388" s="21"/>
      <c r="B1388" s="21"/>
      <c r="C1388" s="21"/>
      <c r="D1388" s="22"/>
      <c r="E1388" s="23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spans="1:17" ht="12.75" customHeight="1">
      <c r="A1389" s="21"/>
      <c r="B1389" s="21"/>
      <c r="C1389" s="21"/>
      <c r="D1389" s="22"/>
      <c r="E1389" s="23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spans="1:17" ht="12.75" customHeight="1">
      <c r="A1390" s="21"/>
      <c r="B1390" s="21"/>
      <c r="C1390" s="21"/>
      <c r="D1390" s="22"/>
      <c r="E1390" s="23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spans="1:17" ht="12.75" customHeight="1">
      <c r="A1391" s="21"/>
      <c r="B1391" s="21"/>
      <c r="C1391" s="21"/>
      <c r="D1391" s="22"/>
      <c r="E1391" s="23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spans="1:17" ht="12.75" customHeight="1">
      <c r="A1392" s="21"/>
      <c r="B1392" s="21"/>
      <c r="C1392" s="21"/>
      <c r="D1392" s="22"/>
      <c r="E1392" s="23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spans="1:17" ht="12.75" customHeight="1">
      <c r="A1393" s="21"/>
      <c r="B1393" s="21"/>
      <c r="C1393" s="21"/>
      <c r="D1393" s="22"/>
      <c r="E1393" s="23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spans="1:17" ht="12.75" customHeight="1">
      <c r="A1394" s="21"/>
      <c r="B1394" s="21"/>
      <c r="C1394" s="21"/>
      <c r="D1394" s="22"/>
      <c r="E1394" s="23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spans="1:17" ht="12.75" customHeight="1">
      <c r="A1395" s="21"/>
      <c r="B1395" s="21"/>
      <c r="C1395" s="21"/>
      <c r="D1395" s="22"/>
      <c r="E1395" s="23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spans="1:17" ht="12.75" customHeight="1">
      <c r="A1396" s="21"/>
      <c r="B1396" s="21"/>
      <c r="C1396" s="21"/>
      <c r="D1396" s="22"/>
      <c r="E1396" s="23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spans="1:17" ht="12.75" customHeight="1">
      <c r="A1397" s="21"/>
      <c r="B1397" s="21"/>
      <c r="C1397" s="21"/>
      <c r="D1397" s="22"/>
      <c r="E1397" s="23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spans="1:17" ht="12.75" customHeight="1">
      <c r="A1398" s="21"/>
      <c r="B1398" s="21"/>
      <c r="C1398" s="21"/>
      <c r="D1398" s="22"/>
      <c r="E1398" s="23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spans="1:17" ht="12.75" customHeight="1">
      <c r="A1399" s="21"/>
      <c r="B1399" s="21"/>
      <c r="C1399" s="21"/>
      <c r="D1399" s="22"/>
      <c r="E1399" s="23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spans="1:17" ht="12.75" customHeight="1">
      <c r="A1400" s="21"/>
      <c r="B1400" s="21"/>
      <c r="C1400" s="21"/>
      <c r="D1400" s="22"/>
      <c r="E1400" s="23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spans="1:17" ht="12.75" customHeight="1">
      <c r="A1401" s="21"/>
      <c r="B1401" s="21"/>
      <c r="C1401" s="21"/>
      <c r="D1401" s="22"/>
      <c r="E1401" s="23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spans="1:17" ht="12.75" customHeight="1">
      <c r="A1402" s="21"/>
      <c r="B1402" s="21"/>
      <c r="C1402" s="21"/>
      <c r="D1402" s="22"/>
      <c r="E1402" s="23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spans="1:17" ht="12.75" customHeight="1">
      <c r="A1403" s="21"/>
      <c r="B1403" s="21"/>
      <c r="C1403" s="21"/>
      <c r="D1403" s="22"/>
      <c r="E1403" s="23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spans="1:17" ht="12.75" customHeight="1">
      <c r="A1404" s="21"/>
      <c r="B1404" s="21"/>
      <c r="C1404" s="21"/>
      <c r="D1404" s="22"/>
      <c r="E1404" s="23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spans="1:17" ht="12.75" customHeight="1">
      <c r="A1405" s="21"/>
      <c r="B1405" s="21"/>
      <c r="C1405" s="21"/>
      <c r="D1405" s="22"/>
      <c r="E1405" s="23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spans="1:17" ht="12.75" customHeight="1">
      <c r="A1406" s="21"/>
      <c r="B1406" s="21"/>
      <c r="C1406" s="21"/>
      <c r="D1406" s="22"/>
      <c r="E1406" s="23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spans="1:17" ht="12.75" customHeight="1">
      <c r="A1407" s="21"/>
      <c r="B1407" s="21"/>
      <c r="C1407" s="21"/>
      <c r="D1407" s="22"/>
      <c r="E1407" s="23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spans="1:17" ht="12.75" customHeight="1">
      <c r="A1408" s="21"/>
      <c r="B1408" s="21"/>
      <c r="C1408" s="21"/>
      <c r="D1408" s="22"/>
      <c r="E1408" s="23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spans="1:17" ht="12.75" customHeight="1">
      <c r="A1409" s="21"/>
      <c r="B1409" s="21"/>
      <c r="C1409" s="21"/>
      <c r="D1409" s="22"/>
      <c r="E1409" s="23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spans="1:17" ht="12.75" customHeight="1">
      <c r="A1410" s="21"/>
      <c r="B1410" s="21"/>
      <c r="C1410" s="21"/>
      <c r="D1410" s="22"/>
      <c r="E1410" s="23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spans="1:17" ht="12.75" customHeight="1">
      <c r="A1411" s="21"/>
      <c r="B1411" s="21"/>
      <c r="C1411" s="21"/>
      <c r="D1411" s="22"/>
      <c r="E1411" s="23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spans="1:17" ht="12.75" customHeight="1">
      <c r="A1412" s="21"/>
      <c r="B1412" s="21"/>
      <c r="C1412" s="21"/>
      <c r="D1412" s="22"/>
      <c r="E1412" s="23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spans="1:17" ht="12.75" customHeight="1">
      <c r="A1413" s="21"/>
      <c r="B1413" s="21"/>
      <c r="C1413" s="21"/>
      <c r="D1413" s="22"/>
      <c r="E1413" s="23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spans="1:17" ht="12.75" customHeight="1">
      <c r="A1414" s="21"/>
      <c r="B1414" s="21"/>
      <c r="C1414" s="21"/>
      <c r="D1414" s="22"/>
      <c r="E1414" s="23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spans="1:17" ht="12.75" customHeight="1">
      <c r="A1415" s="21"/>
      <c r="B1415" s="21"/>
      <c r="C1415" s="21"/>
      <c r="D1415" s="22"/>
      <c r="E1415" s="23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spans="1:17" ht="12.75" customHeight="1">
      <c r="A1416" s="21"/>
      <c r="B1416" s="21"/>
      <c r="C1416" s="21"/>
      <c r="D1416" s="22"/>
      <c r="E1416" s="23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spans="1:17" ht="12.75" customHeight="1">
      <c r="A1417" s="21"/>
      <c r="B1417" s="21"/>
      <c r="C1417" s="21"/>
      <c r="D1417" s="22"/>
      <c r="E1417" s="23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spans="1:17" ht="12.75" customHeight="1">
      <c r="A1418" s="21"/>
      <c r="B1418" s="21"/>
      <c r="C1418" s="21"/>
      <c r="D1418" s="22"/>
      <c r="E1418" s="23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spans="1:17" ht="12.75" customHeight="1">
      <c r="A1419" s="21"/>
      <c r="B1419" s="21"/>
      <c r="C1419" s="21"/>
      <c r="D1419" s="22"/>
      <c r="E1419" s="23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spans="1:17" ht="12.75" customHeight="1">
      <c r="A1420" s="21"/>
      <c r="B1420" s="21"/>
      <c r="C1420" s="21"/>
      <c r="D1420" s="22"/>
      <c r="E1420" s="23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spans="1:17" ht="12.75" customHeight="1">
      <c r="A1421" s="21"/>
      <c r="B1421" s="21"/>
      <c r="C1421" s="21"/>
      <c r="D1421" s="22"/>
      <c r="E1421" s="23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spans="1:17" ht="12.75" customHeight="1">
      <c r="A1422" s="21"/>
      <c r="B1422" s="21"/>
      <c r="C1422" s="21"/>
      <c r="D1422" s="22"/>
      <c r="E1422" s="23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spans="1:17" ht="12.75" customHeight="1">
      <c r="A1423" s="21"/>
      <c r="B1423" s="21"/>
      <c r="C1423" s="21"/>
      <c r="D1423" s="22"/>
      <c r="E1423" s="23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  <row r="1424" spans="1:17" ht="12.75" customHeight="1">
      <c r="A1424" s="21"/>
      <c r="B1424" s="21"/>
      <c r="C1424" s="21"/>
      <c r="D1424" s="22"/>
      <c r="E1424" s="23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</row>
    <row r="1425" spans="1:17" ht="12.75" customHeight="1">
      <c r="A1425" s="21"/>
      <c r="B1425" s="21"/>
      <c r="C1425" s="21"/>
      <c r="D1425" s="22"/>
      <c r="E1425" s="23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</row>
    <row r="1426" spans="1:17" ht="12.75" customHeight="1">
      <c r="A1426" s="21"/>
      <c r="B1426" s="21"/>
      <c r="C1426" s="21"/>
      <c r="D1426" s="22"/>
      <c r="E1426" s="23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</row>
    <row r="1427" spans="1:17" ht="12.75" customHeight="1">
      <c r="A1427" s="21"/>
      <c r="B1427" s="21"/>
      <c r="C1427" s="21"/>
      <c r="D1427" s="22"/>
      <c r="E1427" s="23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</row>
    <row r="1428" spans="1:17" ht="12.75" customHeight="1">
      <c r="A1428" s="21"/>
      <c r="B1428" s="21"/>
      <c r="C1428" s="21"/>
      <c r="D1428" s="22"/>
      <c r="E1428" s="23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</row>
    <row r="1429" spans="1:17" ht="12.75" customHeight="1">
      <c r="A1429" s="21"/>
      <c r="B1429" s="21"/>
      <c r="C1429" s="21"/>
      <c r="D1429" s="22"/>
      <c r="E1429" s="23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</row>
    <row r="1430" spans="1:17" ht="12.75" customHeight="1">
      <c r="A1430" s="21"/>
      <c r="B1430" s="21"/>
      <c r="C1430" s="21"/>
      <c r="D1430" s="22"/>
      <c r="E1430" s="23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</row>
    <row r="1431" spans="1:17" ht="12.75" customHeight="1">
      <c r="A1431" s="21"/>
      <c r="B1431" s="21"/>
      <c r="C1431" s="21"/>
      <c r="D1431" s="22"/>
      <c r="E1431" s="23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</row>
    <row r="1432" spans="1:17" ht="12.75" customHeight="1">
      <c r="A1432" s="21"/>
      <c r="B1432" s="21"/>
      <c r="C1432" s="21"/>
      <c r="D1432" s="22"/>
      <c r="E1432" s="23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</row>
    <row r="1433" spans="1:17" ht="12.75" customHeight="1">
      <c r="A1433" s="21"/>
      <c r="B1433" s="21"/>
      <c r="C1433" s="21"/>
      <c r="D1433" s="22"/>
      <c r="E1433" s="23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</row>
    <row r="1434" spans="1:17" ht="12.75" customHeight="1">
      <c r="A1434" s="21"/>
      <c r="B1434" s="21"/>
      <c r="C1434" s="21"/>
      <c r="D1434" s="22"/>
      <c r="E1434" s="23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</row>
    <row r="1435" spans="1:17" ht="12.75" customHeight="1">
      <c r="A1435" s="21"/>
      <c r="B1435" s="21"/>
      <c r="C1435" s="21"/>
      <c r="D1435" s="22"/>
      <c r="E1435" s="23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</row>
    <row r="1436" spans="1:17" ht="12.75" customHeight="1">
      <c r="A1436" s="21"/>
      <c r="B1436" s="21"/>
      <c r="C1436" s="21"/>
      <c r="D1436" s="22"/>
      <c r="E1436" s="23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</row>
    <row r="1437" spans="1:17" ht="12.75" customHeight="1">
      <c r="A1437" s="21"/>
      <c r="B1437" s="21"/>
      <c r="C1437" s="21"/>
      <c r="D1437" s="22"/>
      <c r="E1437" s="23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</row>
    <row r="1438" spans="1:17" ht="12.75" customHeight="1">
      <c r="A1438" s="21"/>
      <c r="B1438" s="21"/>
      <c r="C1438" s="21"/>
      <c r="D1438" s="22"/>
      <c r="E1438" s="23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</row>
    <row r="1439" spans="1:17" ht="12.75" customHeight="1">
      <c r="A1439" s="21"/>
      <c r="B1439" s="21"/>
      <c r="C1439" s="21"/>
      <c r="D1439" s="22"/>
      <c r="E1439" s="23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</row>
    <row r="1440" spans="1:17" ht="12.75" customHeight="1">
      <c r="A1440" s="21"/>
      <c r="B1440" s="21"/>
      <c r="C1440" s="21"/>
      <c r="D1440" s="22"/>
      <c r="E1440" s="23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</row>
    <row r="1441" spans="1:17" ht="12.75" customHeight="1">
      <c r="A1441" s="21"/>
      <c r="B1441" s="21"/>
      <c r="C1441" s="21"/>
      <c r="D1441" s="22"/>
      <c r="E1441" s="23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</row>
    <row r="1442" spans="1:17" ht="12.75" customHeight="1">
      <c r="A1442" s="21"/>
      <c r="B1442" s="21"/>
      <c r="C1442" s="21"/>
      <c r="D1442" s="22"/>
      <c r="E1442" s="23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</row>
    <row r="1443" spans="1:17" ht="12.75" customHeight="1">
      <c r="A1443" s="21"/>
      <c r="B1443" s="21"/>
      <c r="C1443" s="21"/>
      <c r="D1443" s="22"/>
      <c r="E1443" s="23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</row>
    <row r="1444" spans="1:17" ht="12.75" customHeight="1">
      <c r="A1444" s="21"/>
      <c r="B1444" s="21"/>
      <c r="C1444" s="21"/>
      <c r="D1444" s="22"/>
      <c r="E1444" s="23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</row>
    <row r="1445" spans="1:17" ht="12.75" customHeight="1">
      <c r="A1445" s="21"/>
      <c r="B1445" s="21"/>
      <c r="C1445" s="21"/>
      <c r="D1445" s="22"/>
      <c r="E1445" s="23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</row>
    <row r="1446" spans="1:17" ht="12.75" customHeight="1">
      <c r="A1446" s="21"/>
      <c r="B1446" s="21"/>
      <c r="C1446" s="21"/>
      <c r="D1446" s="22"/>
      <c r="E1446" s="23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</row>
    <row r="1447" spans="1:17" ht="12.75" customHeight="1">
      <c r="A1447" s="21"/>
      <c r="B1447" s="21"/>
      <c r="C1447" s="21"/>
      <c r="D1447" s="22"/>
      <c r="E1447" s="23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</row>
    <row r="1448" spans="1:17" ht="12.75" customHeight="1">
      <c r="A1448" s="21"/>
      <c r="B1448" s="21"/>
      <c r="C1448" s="21"/>
      <c r="D1448" s="22"/>
      <c r="E1448" s="23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</row>
    <row r="1449" spans="1:17" ht="12.75" customHeight="1">
      <c r="A1449" s="21"/>
      <c r="B1449" s="21"/>
      <c r="C1449" s="21"/>
      <c r="D1449" s="22"/>
      <c r="E1449" s="23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</row>
    <row r="1450" spans="1:17" ht="12.75" customHeight="1">
      <c r="A1450" s="21"/>
      <c r="B1450" s="21"/>
      <c r="C1450" s="21"/>
      <c r="D1450" s="22"/>
      <c r="E1450" s="23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</row>
    <row r="1451" spans="1:17" ht="12.75" customHeight="1">
      <c r="A1451" s="21"/>
      <c r="B1451" s="21"/>
      <c r="C1451" s="21"/>
      <c r="D1451" s="22"/>
      <c r="E1451" s="23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</row>
    <row r="1452" spans="1:17" ht="12.75" customHeight="1">
      <c r="A1452" s="21"/>
      <c r="B1452" s="21"/>
      <c r="C1452" s="21"/>
      <c r="D1452" s="22"/>
      <c r="E1452" s="23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</row>
    <row r="1453" spans="1:17" ht="12.75" customHeight="1">
      <c r="A1453" s="21"/>
      <c r="B1453" s="21"/>
      <c r="C1453" s="21"/>
      <c r="D1453" s="22"/>
      <c r="E1453" s="23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</row>
    <row r="1454" spans="1:17" ht="12.75" customHeight="1">
      <c r="A1454" s="21"/>
      <c r="B1454" s="21"/>
      <c r="C1454" s="21"/>
      <c r="D1454" s="22"/>
      <c r="E1454" s="23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</row>
    <row r="1455" spans="1:17" ht="12.75" customHeight="1">
      <c r="A1455" s="21"/>
      <c r="B1455" s="21"/>
      <c r="C1455" s="21"/>
      <c r="D1455" s="22"/>
      <c r="E1455" s="23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</row>
    <row r="1456" spans="1:17" ht="12.75" customHeight="1">
      <c r="A1456" s="21"/>
      <c r="B1456" s="21"/>
      <c r="C1456" s="21"/>
      <c r="D1456" s="22"/>
      <c r="E1456" s="23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</row>
    <row r="1457" spans="1:17" ht="12.75" customHeight="1">
      <c r="A1457" s="21"/>
      <c r="B1457" s="21"/>
      <c r="C1457" s="21"/>
      <c r="D1457" s="22"/>
      <c r="E1457" s="23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</row>
    <row r="1458" spans="1:17" ht="12.75" customHeight="1">
      <c r="A1458" s="21"/>
      <c r="B1458" s="21"/>
      <c r="C1458" s="21"/>
      <c r="D1458" s="22"/>
      <c r="E1458" s="23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</row>
    <row r="1459" spans="1:17" ht="12.75" customHeight="1">
      <c r="A1459" s="21"/>
      <c r="B1459" s="21"/>
      <c r="C1459" s="21"/>
      <c r="D1459" s="22"/>
      <c r="E1459" s="23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</row>
    <row r="1460" spans="1:17" ht="12.75" customHeight="1">
      <c r="A1460" s="21"/>
      <c r="B1460" s="21"/>
      <c r="C1460" s="21"/>
      <c r="D1460" s="22"/>
      <c r="E1460" s="23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</row>
    <row r="1461" spans="1:17" ht="12.75" customHeight="1">
      <c r="A1461" s="21"/>
      <c r="B1461" s="21"/>
      <c r="C1461" s="21"/>
      <c r="D1461" s="22"/>
      <c r="E1461" s="23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</row>
    <row r="1462" spans="1:17" ht="12.75" customHeight="1">
      <c r="A1462" s="21"/>
      <c r="B1462" s="21"/>
      <c r="C1462" s="21"/>
      <c r="D1462" s="22"/>
      <c r="E1462" s="23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</row>
    <row r="1463" spans="1:17" ht="12.75" customHeight="1">
      <c r="A1463" s="21"/>
      <c r="B1463" s="21"/>
      <c r="C1463" s="21"/>
      <c r="D1463" s="22"/>
      <c r="E1463" s="23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</row>
    <row r="1464" spans="1:17" ht="12.75" customHeight="1">
      <c r="A1464" s="21"/>
      <c r="B1464" s="21"/>
      <c r="C1464" s="21"/>
      <c r="D1464" s="22"/>
      <c r="E1464" s="23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</row>
    <row r="1465" spans="1:17" ht="12.75" customHeight="1">
      <c r="A1465" s="21"/>
      <c r="B1465" s="21"/>
      <c r="C1465" s="21"/>
      <c r="D1465" s="22"/>
      <c r="E1465" s="23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</row>
    <row r="1466" spans="1:17" ht="12.75" customHeight="1">
      <c r="A1466" s="21"/>
      <c r="B1466" s="21"/>
      <c r="C1466" s="21"/>
      <c r="D1466" s="22"/>
      <c r="E1466" s="23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</row>
    <row r="1467" spans="1:17" ht="12.75" customHeight="1">
      <c r="A1467" s="21"/>
      <c r="B1467" s="21"/>
      <c r="C1467" s="21"/>
      <c r="D1467" s="22"/>
      <c r="E1467" s="23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</row>
    <row r="1468" spans="1:17" ht="12.75" customHeight="1">
      <c r="A1468" s="21"/>
      <c r="B1468" s="21"/>
      <c r="C1468" s="21"/>
      <c r="D1468" s="22"/>
      <c r="E1468" s="23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</row>
    <row r="1469" spans="1:17" ht="12.75" customHeight="1">
      <c r="A1469" s="21"/>
      <c r="B1469" s="21"/>
      <c r="C1469" s="21"/>
      <c r="D1469" s="22"/>
      <c r="E1469" s="23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</row>
    <row r="1470" spans="1:17" ht="12.75" customHeight="1">
      <c r="A1470" s="21"/>
      <c r="B1470" s="21"/>
      <c r="C1470" s="21"/>
      <c r="D1470" s="22"/>
      <c r="E1470" s="23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</row>
    <row r="1471" spans="1:17" ht="12.75" customHeight="1">
      <c r="A1471" s="21"/>
      <c r="B1471" s="21"/>
      <c r="C1471" s="21"/>
      <c r="D1471" s="22"/>
      <c r="E1471" s="23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</row>
    <row r="1472" spans="1:17" ht="12.75" customHeight="1">
      <c r="A1472" s="21"/>
      <c r="B1472" s="21"/>
      <c r="C1472" s="21"/>
      <c r="D1472" s="22"/>
      <c r="E1472" s="23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</row>
    <row r="1473" spans="1:17" ht="12.75" customHeight="1">
      <c r="A1473" s="21"/>
      <c r="B1473" s="21"/>
      <c r="C1473" s="21"/>
      <c r="D1473" s="22"/>
      <c r="E1473" s="23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</row>
    <row r="1474" spans="1:17" ht="12.75" customHeight="1">
      <c r="A1474" s="21"/>
      <c r="B1474" s="21"/>
      <c r="C1474" s="21"/>
      <c r="D1474" s="22"/>
      <c r="E1474" s="23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</row>
    <row r="1475" spans="1:17" ht="12.75" customHeight="1">
      <c r="A1475" s="21"/>
      <c r="B1475" s="21"/>
      <c r="C1475" s="21"/>
      <c r="D1475" s="22"/>
      <c r="E1475" s="23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</row>
    <row r="1476" spans="1:17" ht="12.75" customHeight="1">
      <c r="A1476" s="21"/>
      <c r="B1476" s="21"/>
      <c r="C1476" s="21"/>
      <c r="D1476" s="22"/>
      <c r="E1476" s="23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</row>
    <row r="1477" spans="1:17" ht="12.75" customHeight="1">
      <c r="A1477" s="21"/>
      <c r="B1477" s="21"/>
      <c r="C1477" s="21"/>
      <c r="D1477" s="22"/>
      <c r="E1477" s="23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</row>
    <row r="1478" spans="1:17" ht="12.75" customHeight="1">
      <c r="A1478" s="21"/>
      <c r="B1478" s="21"/>
      <c r="C1478" s="21"/>
      <c r="D1478" s="22"/>
      <c r="E1478" s="23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</row>
    <row r="1479" spans="1:17" ht="12.75" customHeight="1">
      <c r="A1479" s="21"/>
      <c r="B1479" s="21"/>
      <c r="C1479" s="21"/>
      <c r="D1479" s="22"/>
      <c r="E1479" s="23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</row>
    <row r="1480" spans="1:17" ht="12.75" customHeight="1">
      <c r="A1480" s="21"/>
      <c r="B1480" s="21"/>
      <c r="C1480" s="21"/>
      <c r="D1480" s="22"/>
      <c r="E1480" s="23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</row>
    <row r="1481" spans="1:17" ht="12.75" customHeight="1">
      <c r="A1481" s="21"/>
      <c r="B1481" s="21"/>
      <c r="C1481" s="21"/>
      <c r="D1481" s="22"/>
      <c r="E1481" s="23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</row>
    <row r="1482" spans="1:17" ht="12.75" customHeight="1">
      <c r="A1482" s="21"/>
      <c r="B1482" s="21"/>
      <c r="C1482" s="21"/>
      <c r="D1482" s="22"/>
      <c r="E1482" s="23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</row>
    <row r="1483" spans="1:17" ht="12.75" customHeight="1">
      <c r="A1483" s="21"/>
      <c r="B1483" s="21"/>
      <c r="C1483" s="21"/>
      <c r="D1483" s="22"/>
      <c r="E1483" s="23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</row>
    <row r="1484" spans="1:17" ht="12.75" customHeight="1">
      <c r="A1484" s="21"/>
      <c r="B1484" s="21"/>
      <c r="C1484" s="21"/>
      <c r="D1484" s="22"/>
      <c r="E1484" s="23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</row>
    <row r="1485" spans="1:17" ht="12.75" customHeight="1">
      <c r="A1485" s="21"/>
      <c r="B1485" s="21"/>
      <c r="C1485" s="21"/>
      <c r="D1485" s="22"/>
      <c r="E1485" s="23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</row>
    <row r="1486" spans="1:17" ht="12.75" customHeight="1">
      <c r="A1486" s="21"/>
      <c r="B1486" s="21"/>
      <c r="C1486" s="21"/>
      <c r="D1486" s="22"/>
      <c r="E1486" s="23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</row>
    <row r="1487" spans="1:17" ht="12.75" customHeight="1">
      <c r="A1487" s="21"/>
      <c r="B1487" s="21"/>
      <c r="C1487" s="21"/>
      <c r="D1487" s="22"/>
      <c r="E1487" s="23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</row>
    <row r="1488" spans="1:17" ht="12.75" customHeight="1">
      <c r="A1488" s="21"/>
      <c r="B1488" s="21"/>
      <c r="C1488" s="21"/>
      <c r="D1488" s="22"/>
      <c r="E1488" s="23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</row>
    <row r="1489" spans="1:17" ht="12.75" customHeight="1">
      <c r="A1489" s="21"/>
      <c r="B1489" s="21"/>
      <c r="C1489" s="21"/>
      <c r="D1489" s="22"/>
      <c r="E1489" s="23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</row>
    <row r="1490" spans="1:17" ht="12.75" customHeight="1">
      <c r="A1490" s="21"/>
      <c r="B1490" s="21"/>
      <c r="C1490" s="21"/>
      <c r="D1490" s="22"/>
      <c r="E1490" s="23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</row>
    <row r="1491" spans="1:17" ht="12.75" customHeight="1">
      <c r="A1491" s="21"/>
      <c r="B1491" s="21"/>
      <c r="C1491" s="21"/>
      <c r="D1491" s="22"/>
      <c r="E1491" s="23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</row>
    <row r="1492" spans="1:17" ht="12.75" customHeight="1">
      <c r="A1492" s="21"/>
      <c r="B1492" s="21"/>
      <c r="C1492" s="21"/>
      <c r="D1492" s="22"/>
      <c r="E1492" s="23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</row>
    <row r="1493" spans="1:17" ht="12.75" customHeight="1">
      <c r="A1493" s="21"/>
      <c r="B1493" s="21"/>
      <c r="C1493" s="21"/>
      <c r="D1493" s="22"/>
      <c r="E1493" s="23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</row>
    <row r="1494" spans="1:17" ht="12.75" customHeight="1">
      <c r="A1494" s="21"/>
      <c r="B1494" s="21"/>
      <c r="C1494" s="21"/>
      <c r="D1494" s="22"/>
      <c r="E1494" s="23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</row>
    <row r="1495" spans="1:17" ht="12.75" customHeight="1">
      <c r="A1495" s="21"/>
      <c r="B1495" s="21"/>
      <c r="C1495" s="21"/>
      <c r="D1495" s="22"/>
      <c r="E1495" s="23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</row>
    <row r="1496" spans="1:17" ht="12.75" customHeight="1">
      <c r="A1496" s="21"/>
      <c r="B1496" s="21"/>
      <c r="C1496" s="21"/>
      <c r="D1496" s="22"/>
      <c r="E1496" s="23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</row>
    <row r="1497" spans="1:17" ht="12.75" customHeight="1">
      <c r="A1497" s="21"/>
      <c r="B1497" s="21"/>
      <c r="C1497" s="21"/>
      <c r="D1497" s="22"/>
      <c r="E1497" s="23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</row>
    <row r="1498" spans="1:17" ht="12.75" customHeight="1">
      <c r="A1498" s="21"/>
      <c r="B1498" s="21"/>
      <c r="C1498" s="21"/>
      <c r="D1498" s="22"/>
      <c r="E1498" s="23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</row>
    <row r="1499" spans="1:17" ht="12.75" customHeight="1">
      <c r="A1499" s="21"/>
      <c r="B1499" s="21"/>
      <c r="C1499" s="21"/>
      <c r="D1499" s="22"/>
      <c r="E1499" s="23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</row>
    <row r="1500" spans="1:17" ht="12.75" customHeight="1">
      <c r="A1500" s="21"/>
      <c r="B1500" s="21"/>
      <c r="C1500" s="21"/>
      <c r="D1500" s="22"/>
      <c r="E1500" s="23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</row>
    <row r="1501" spans="1:17" ht="12.75" customHeight="1">
      <c r="A1501" s="21"/>
      <c r="B1501" s="21"/>
      <c r="C1501" s="21"/>
      <c r="D1501" s="22"/>
      <c r="E1501" s="23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</row>
    <row r="1502" spans="1:17" ht="12.75" customHeight="1">
      <c r="A1502" s="21"/>
      <c r="B1502" s="21"/>
      <c r="C1502" s="21"/>
      <c r="D1502" s="22"/>
      <c r="E1502" s="23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</row>
    <row r="1503" spans="1:17" ht="12.75" customHeight="1">
      <c r="A1503" s="21"/>
      <c r="B1503" s="21"/>
      <c r="C1503" s="21"/>
      <c r="D1503" s="22"/>
      <c r="E1503" s="23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</row>
    <row r="1504" spans="1:17" ht="12.75" customHeight="1">
      <c r="A1504" s="21"/>
      <c r="B1504" s="21"/>
      <c r="C1504" s="21"/>
      <c r="D1504" s="22"/>
      <c r="E1504" s="23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</row>
    <row r="1505" spans="1:17" ht="12.75" customHeight="1">
      <c r="A1505" s="21"/>
      <c r="B1505" s="21"/>
      <c r="C1505" s="21"/>
      <c r="D1505" s="22"/>
      <c r="E1505" s="23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</row>
    <row r="1506" spans="1:17" ht="12.75" customHeight="1">
      <c r="A1506" s="21"/>
      <c r="B1506" s="21"/>
      <c r="C1506" s="21"/>
      <c r="D1506" s="22"/>
      <c r="E1506" s="23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</row>
    <row r="1507" spans="1:17" ht="12.75" customHeight="1">
      <c r="A1507" s="21"/>
      <c r="B1507" s="21"/>
      <c r="C1507" s="21"/>
      <c r="D1507" s="22"/>
      <c r="E1507" s="23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</row>
    <row r="1508" spans="1:17" ht="12.75" customHeight="1">
      <c r="A1508" s="21"/>
      <c r="B1508" s="21"/>
      <c r="C1508" s="21"/>
      <c r="D1508" s="22"/>
      <c r="E1508" s="23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</row>
    <row r="1509" spans="1:17" ht="12.75" customHeight="1">
      <c r="A1509" s="21"/>
      <c r="B1509" s="21"/>
      <c r="C1509" s="21"/>
      <c r="D1509" s="22"/>
      <c r="E1509" s="23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</row>
    <row r="1510" spans="1:17" ht="12.75" customHeight="1">
      <c r="A1510" s="21"/>
      <c r="B1510" s="21"/>
      <c r="C1510" s="21"/>
      <c r="D1510" s="22"/>
      <c r="E1510" s="23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</row>
    <row r="1511" spans="1:17" ht="12.75" customHeight="1">
      <c r="A1511" s="21"/>
      <c r="B1511" s="21"/>
      <c r="C1511" s="21"/>
      <c r="D1511" s="22"/>
      <c r="E1511" s="23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</row>
    <row r="1512" spans="1:17" ht="12.75" customHeight="1">
      <c r="A1512" s="21"/>
      <c r="B1512" s="21"/>
      <c r="C1512" s="21"/>
      <c r="D1512" s="22"/>
      <c r="E1512" s="23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</row>
    <row r="1513" spans="1:17" ht="12.75" customHeight="1">
      <c r="A1513" s="21"/>
      <c r="B1513" s="21"/>
      <c r="C1513" s="21"/>
      <c r="D1513" s="22"/>
      <c r="E1513" s="23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</row>
    <row r="1514" spans="1:17" ht="12.75" customHeight="1">
      <c r="A1514" s="21"/>
      <c r="B1514" s="21"/>
      <c r="C1514" s="21"/>
      <c r="D1514" s="22"/>
      <c r="E1514" s="23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</row>
    <row r="1515" spans="1:17" ht="12.75" customHeight="1">
      <c r="A1515" s="21"/>
      <c r="B1515" s="21"/>
      <c r="C1515" s="21"/>
      <c r="D1515" s="22"/>
      <c r="E1515" s="23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</row>
    <row r="1516" spans="1:17" ht="12.75" customHeight="1">
      <c r="A1516" s="21"/>
      <c r="B1516" s="21"/>
      <c r="C1516" s="21"/>
      <c r="D1516" s="22"/>
      <c r="E1516" s="23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</row>
    <row r="1517" spans="1:17" ht="12.75" customHeight="1">
      <c r="A1517" s="21"/>
      <c r="B1517" s="21"/>
      <c r="C1517" s="21"/>
      <c r="D1517" s="22"/>
      <c r="E1517" s="23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</row>
    <row r="1518" spans="1:17" ht="12.75" customHeight="1">
      <c r="A1518" s="21"/>
      <c r="B1518" s="21"/>
      <c r="C1518" s="21"/>
      <c r="D1518" s="22"/>
      <c r="E1518" s="23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</row>
    <row r="1519" spans="1:17" ht="12.75" customHeight="1">
      <c r="A1519" s="21"/>
      <c r="B1519" s="21"/>
      <c r="C1519" s="21"/>
      <c r="D1519" s="22"/>
      <c r="E1519" s="23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</row>
    <row r="1520" spans="1:17" ht="12.75" customHeight="1">
      <c r="A1520" s="21"/>
      <c r="B1520" s="21"/>
      <c r="C1520" s="21"/>
      <c r="D1520" s="22"/>
      <c r="E1520" s="23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</row>
    <row r="1521" spans="1:17" ht="12.75" customHeight="1">
      <c r="A1521" s="21"/>
      <c r="B1521" s="21"/>
      <c r="C1521" s="21"/>
      <c r="D1521" s="22"/>
      <c r="E1521" s="23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</row>
    <row r="1522" spans="1:17" ht="12.75" customHeight="1">
      <c r="A1522" s="21"/>
      <c r="B1522" s="21"/>
      <c r="C1522" s="21"/>
      <c r="D1522" s="22"/>
      <c r="E1522" s="23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</row>
    <row r="1523" spans="1:17" ht="12.75" customHeight="1">
      <c r="A1523" s="21"/>
      <c r="B1523" s="21"/>
      <c r="C1523" s="21"/>
      <c r="D1523" s="22"/>
      <c r="E1523" s="23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</row>
    <row r="1524" spans="1:17" ht="12.75" customHeight="1">
      <c r="A1524" s="21"/>
      <c r="B1524" s="21"/>
      <c r="C1524" s="21"/>
      <c r="D1524" s="22"/>
      <c r="E1524" s="23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</row>
    <row r="1525" spans="1:17" ht="12.75" customHeight="1">
      <c r="A1525" s="21"/>
      <c r="B1525" s="21"/>
      <c r="C1525" s="21"/>
      <c r="D1525" s="22"/>
      <c r="E1525" s="23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</row>
    <row r="1526" spans="1:17" ht="12.75" customHeight="1">
      <c r="A1526" s="21"/>
      <c r="B1526" s="21"/>
      <c r="C1526" s="21"/>
      <c r="D1526" s="22"/>
      <c r="E1526" s="23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</row>
    <row r="1527" spans="1:17" ht="12.75" customHeight="1">
      <c r="A1527" s="21"/>
      <c r="B1527" s="21"/>
      <c r="C1527" s="21"/>
      <c r="D1527" s="22"/>
      <c r="E1527" s="23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</row>
    <row r="1528" spans="1:17" ht="12.75" customHeight="1">
      <c r="A1528" s="21"/>
      <c r="B1528" s="21"/>
      <c r="C1528" s="21"/>
      <c r="D1528" s="22"/>
      <c r="E1528" s="23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</row>
    <row r="1529" spans="1:17" ht="12.75" customHeight="1">
      <c r="A1529" s="21"/>
      <c r="B1529" s="21"/>
      <c r="C1529" s="21"/>
      <c r="D1529" s="22"/>
      <c r="E1529" s="23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</row>
    <row r="1530" spans="1:17" ht="12.75" customHeight="1">
      <c r="A1530" s="21"/>
      <c r="B1530" s="21"/>
      <c r="C1530" s="21"/>
      <c r="D1530" s="22"/>
      <c r="E1530" s="23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</row>
    <row r="1531" spans="1:17" ht="12.75" customHeight="1">
      <c r="A1531" s="21"/>
      <c r="B1531" s="21"/>
      <c r="C1531" s="21"/>
      <c r="D1531" s="22"/>
      <c r="E1531" s="23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</row>
    <row r="1532" spans="1:17" ht="12.75" customHeight="1">
      <c r="A1532" s="21"/>
      <c r="B1532" s="21"/>
      <c r="C1532" s="21"/>
      <c r="D1532" s="22"/>
      <c r="E1532" s="23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</row>
    <row r="1533" spans="1:17" ht="12.75" customHeight="1">
      <c r="A1533" s="21"/>
      <c r="B1533" s="21"/>
      <c r="C1533" s="21"/>
      <c r="D1533" s="22"/>
      <c r="E1533" s="23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</row>
    <row r="1534" spans="1:17" ht="12.75" customHeight="1">
      <c r="A1534" s="21"/>
      <c r="B1534" s="21"/>
      <c r="C1534" s="21"/>
      <c r="D1534" s="22"/>
      <c r="E1534" s="23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</row>
    <row r="1535" spans="1:17" ht="12.75" customHeight="1">
      <c r="A1535" s="21"/>
      <c r="B1535" s="21"/>
      <c r="C1535" s="21"/>
      <c r="D1535" s="22"/>
      <c r="E1535" s="23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</row>
    <row r="1536" spans="1:17" ht="12.75" customHeight="1">
      <c r="A1536" s="21"/>
      <c r="B1536" s="21"/>
      <c r="C1536" s="21"/>
      <c r="D1536" s="22"/>
      <c r="E1536" s="23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</row>
    <row r="1537" spans="1:17" ht="12.75" customHeight="1">
      <c r="A1537" s="21"/>
      <c r="B1537" s="21"/>
      <c r="C1537" s="21"/>
      <c r="D1537" s="22"/>
      <c r="E1537" s="23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</row>
    <row r="1538" spans="1:17" ht="12.75" customHeight="1">
      <c r="A1538" s="21"/>
      <c r="B1538" s="21"/>
      <c r="C1538" s="21"/>
      <c r="D1538" s="22"/>
      <c r="E1538" s="23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</row>
    <row r="1539" spans="1:17" ht="12.75" customHeight="1">
      <c r="A1539" s="21"/>
      <c r="B1539" s="21"/>
      <c r="C1539" s="21"/>
      <c r="D1539" s="22"/>
      <c r="E1539" s="23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</row>
    <row r="1540" spans="1:17" ht="12.75" customHeight="1">
      <c r="A1540" s="21"/>
      <c r="B1540" s="21"/>
      <c r="C1540" s="21"/>
      <c r="D1540" s="22"/>
      <c r="E1540" s="23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</row>
    <row r="1541" spans="1:17" ht="12.75" customHeight="1">
      <c r="A1541" s="21"/>
      <c r="B1541" s="21"/>
      <c r="C1541" s="21"/>
      <c r="D1541" s="22"/>
      <c r="E1541" s="23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</row>
    <row r="1542" spans="1:17" ht="12.75" customHeight="1">
      <c r="A1542" s="21"/>
      <c r="B1542" s="21"/>
      <c r="C1542" s="21"/>
      <c r="D1542" s="22"/>
      <c r="E1542" s="23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</row>
    <row r="1543" spans="1:17" ht="12.75" customHeight="1">
      <c r="A1543" s="21"/>
      <c r="B1543" s="21"/>
      <c r="C1543" s="21"/>
      <c r="D1543" s="22"/>
      <c r="E1543" s="23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</row>
    <row r="1544" spans="1:17" ht="12.75" customHeight="1">
      <c r="A1544" s="21"/>
      <c r="B1544" s="21"/>
      <c r="C1544" s="21"/>
      <c r="D1544" s="22"/>
      <c r="E1544" s="23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</row>
    <row r="1545" spans="1:17" ht="12.75" customHeight="1">
      <c r="A1545" s="21"/>
      <c r="B1545" s="21"/>
      <c r="C1545" s="21"/>
      <c r="D1545" s="22"/>
      <c r="E1545" s="23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</row>
    <row r="1546" spans="1:17" ht="12.75" customHeight="1">
      <c r="A1546" s="21"/>
      <c r="B1546" s="21"/>
      <c r="C1546" s="21"/>
      <c r="D1546" s="22"/>
      <c r="E1546" s="23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</row>
    <row r="1547" spans="1:17" ht="12.75" customHeight="1">
      <c r="A1547" s="21"/>
      <c r="B1547" s="21"/>
      <c r="C1547" s="21"/>
      <c r="D1547" s="22"/>
      <c r="E1547" s="23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</row>
  </sheetData>
  <sheetProtection/>
  <mergeCells count="26">
    <mergeCell ref="A11:E11"/>
    <mergeCell ref="B7:B9"/>
    <mergeCell ref="F7:F8"/>
    <mergeCell ref="G7:Q7"/>
    <mergeCell ref="D8:D9"/>
    <mergeCell ref="H8:I8"/>
    <mergeCell ref="J8:K8"/>
    <mergeCell ref="L8:M8"/>
    <mergeCell ref="N8:O8"/>
    <mergeCell ref="P8:Q8"/>
    <mergeCell ref="A7:A9"/>
    <mergeCell ref="N1:Q3"/>
    <mergeCell ref="A5:Q6"/>
    <mergeCell ref="C7:C9"/>
    <mergeCell ref="E8:E9"/>
    <mergeCell ref="D7:E7"/>
    <mergeCell ref="A154:E154"/>
    <mergeCell ref="A155:E155"/>
    <mergeCell ref="A157:B157"/>
    <mergeCell ref="A146:G146"/>
    <mergeCell ref="A149:E149"/>
    <mergeCell ref="A150:C150"/>
    <mergeCell ref="A151:E151"/>
    <mergeCell ref="A152:E152"/>
    <mergeCell ref="A153:E153"/>
    <mergeCell ref="A147:G148"/>
  </mergeCells>
  <conditionalFormatting sqref="C1:C146 C149:C65536">
    <cfRule type="duplicateValues" priority="1" dxfId="1" stopIfTrue="1">
      <formula>AND(COUNTIF($C$1:$C$146,C1)+COUNTIF($C$149:$C$65536,C1)&gt;1,NOT(ISBLANK(C1)))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rstPageNumber="71" useFirstPageNumber="1" fitToHeight="0" fitToWidth="1" horizontalDpi="600" verticalDpi="600" orientation="landscape" paperSize="8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Романов Олег Викторович</cp:lastModifiedBy>
  <cp:lastPrinted>2016-04-27T11:35:32Z</cp:lastPrinted>
  <dcterms:created xsi:type="dcterms:W3CDTF">2013-12-11T17:09:04Z</dcterms:created>
  <dcterms:modified xsi:type="dcterms:W3CDTF">2016-04-27T11:35:36Z</dcterms:modified>
  <cp:category/>
  <cp:version/>
  <cp:contentType/>
  <cp:contentStatus/>
</cp:coreProperties>
</file>