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<sst xmlns="http://schemas.openxmlformats.org/spreadsheetml/2006/main" count="44" uniqueCount="34">
  <si>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</si>
  <si>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</si>
  <si>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</si>
  <si>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</si>
  <si>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</si>
  <si>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</si>
  <si>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</si>
  <si>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</si>
  <si>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</si>
  <si>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</si>
  <si>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</si>
  <si>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</si>
  <si>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</si>
  <si>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</si>
  <si>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</si>
  <si>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</si>
  <si>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</si>
  <si>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</si>
  <si>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</si>
  <si>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Участники аукциона</t>
  </si>
  <si>
    <t xml:space="preserve"> </t>
  </si>
  <si>
    <t>Шаг 0,5%</t>
  </si>
  <si>
    <t>От имени муниципального заказчика</t>
  </si>
  <si>
    <t>Заместитель председателя комиссии</t>
  </si>
  <si>
    <t>Головина С.А.</t>
  </si>
  <si>
    <t>Члены комиссии</t>
  </si>
  <si>
    <t>Сальникова С.В.</t>
  </si>
  <si>
    <t>Болденкова Т.И.</t>
  </si>
  <si>
    <t>член комиссии, аукционист</t>
  </si>
  <si>
    <t>Садкова М.В.</t>
  </si>
  <si>
    <t xml:space="preserve">Приложение № 1 к Протоколу № 06-А/2011 (151-06-2010)  </t>
  </si>
  <si>
    <t>Поставка дезинфицирующих средств</t>
  </si>
  <si>
    <t xml:space="preserve">Начальная (максимальная) цена </t>
  </si>
  <si>
    <t>Варчак Д.Р.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</si>
</sst>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18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43" fontId="14" fillId="0" borderId="1" xfId="18" applyFont="1" applyBorder="1" applyAlignment="1">
      <alignment/>
    </xf>
    <xf numFmtId="43" fontId="4" fillId="0" borderId="1" xfId="18" applyFont="1" applyBorder="1" applyAlignment="1">
      <alignment/>
    </xf>
    <xf numFmtId="43" fontId="3" fillId="0" borderId="0" xfId="18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13" fillId="0" borderId="1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8"/>
  <sheetViews>
    <sheetView tabSelected="1" workbookViewId="0" topLeftCell="P1">
      <selection activeCell="AD5" sqref="AD5"/>
    </sheetView>
  </sheetViews>
  <sheetFormatPr defaultColWidth="9.00390625" defaultRowHeight="12.75"/>
  <cols>
    <col min="1" max="1" width="13.75390625" style="0" customWidth="1"/>
    <col min="2" max="2" width="6.00390625" style="1" customWidth="1"/>
    <col min="3" max="3" width="14.625" style="1" customWidth="1"/>
    <col min="4" max="4" width="12.75390625" style="1" customWidth="1"/>
    <col min="5" max="5" width="3.875" style="1" customWidth="1"/>
    <col min="6" max="6" width="13.75390625" style="1" customWidth="1"/>
    <col min="7" max="7" width="13.375" style="1" customWidth="1"/>
    <col min="8" max="8" width="3.75390625" style="1" customWidth="1"/>
    <col min="9" max="9" width="15.00390625" style="1" customWidth="1"/>
    <col min="10" max="10" width="12.75390625" style="1" customWidth="1"/>
    <col min="11" max="11" width="3.625" style="1" customWidth="1"/>
    <col min="12" max="12" width="16.875" style="1" customWidth="1"/>
    <col min="13" max="13" width="12.875" style="1" customWidth="1"/>
    <col min="14" max="14" width="3.875" style="1" customWidth="1"/>
    <col min="15" max="15" width="13.875" style="1" customWidth="1"/>
    <col min="16" max="16" width="13.375" style="1" customWidth="1"/>
    <col min="17" max="17" width="4.00390625" style="1" customWidth="1"/>
    <col min="18" max="18" width="13.75390625" style="1" customWidth="1"/>
    <col min="19" max="19" width="11.125" style="1" customWidth="1"/>
    <col min="20" max="20" width="3.375" style="1" customWidth="1"/>
    <col min="21" max="21" width="13.625" style="1" customWidth="1"/>
    <col min="22" max="22" width="11.25390625" style="1" customWidth="1"/>
    <col min="23" max="23" width="4.00390625" style="1" customWidth="1"/>
    <col min="24" max="24" width="13.625" style="1" customWidth="1"/>
    <col min="25" max="25" width="10.75390625" style="1" customWidth="1"/>
    <col min="26" max="26" width="3.625" style="1" customWidth="1"/>
    <col min="27" max="27" width="13.75390625" style="1" customWidth="1"/>
    <col min="28" max="28" width="10.375" style="1" customWidth="1"/>
    <col min="29" max="29" width="3.875" style="1" customWidth="1"/>
    <col min="30" max="30" width="14.75390625" style="1" customWidth="1"/>
    <col min="31" max="31" width="12.375" style="1" customWidth="1"/>
    <col min="32" max="32" width="5.75390625" style="1" customWidth="1"/>
  </cols>
  <sheetData>
    <row r="2" ht="12.75">
      <c r="C2" s="1" t="s">
        <v>30</v>
      </c>
    </row>
    <row r="3" spans="1:32" ht="83.25" customHeight="1">
      <c r="A3" s="23" t="s">
        <v>32</v>
      </c>
      <c r="B3" s="28" t="s">
        <v>0</v>
      </c>
      <c r="C3" s="29"/>
      <c r="D3" s="2" t="s">
        <v>1</v>
      </c>
      <c r="E3" s="24" t="s">
        <v>19</v>
      </c>
      <c r="F3" s="3" t="s">
        <v>3</v>
      </c>
      <c r="G3" s="2" t="s">
        <v>2</v>
      </c>
      <c r="H3" s="3" t="s">
        <v>19</v>
      </c>
      <c r="I3" s="3" t="s">
        <v>4</v>
      </c>
      <c r="J3" s="4" t="s">
        <v>5</v>
      </c>
      <c r="K3" s="3" t="s">
        <v>19</v>
      </c>
      <c r="L3" s="3" t="s">
        <v>6</v>
      </c>
      <c r="M3" s="4" t="s">
        <v>7</v>
      </c>
      <c r="N3" s="3" t="s">
        <v>19</v>
      </c>
      <c r="O3" s="3" t="s">
        <v>8</v>
      </c>
      <c r="P3" s="4" t="s">
        <v>9</v>
      </c>
      <c r="Q3" s="3" t="s">
        <v>19</v>
      </c>
      <c r="R3" s="3" t="s">
        <v>10</v>
      </c>
      <c r="S3" s="4" t="s">
        <v>11</v>
      </c>
      <c r="T3" s="3" t="s">
        <v>19</v>
      </c>
      <c r="U3" s="3" t="s">
        <v>12</v>
      </c>
      <c r="V3" s="4" t="s">
        <v>13</v>
      </c>
      <c r="W3" s="3" t="s">
        <v>19</v>
      </c>
      <c r="X3" s="3" t="s">
        <v>14</v>
      </c>
      <c r="Y3" s="5" t="s">
        <v>15</v>
      </c>
      <c r="Z3" s="3" t="s">
        <v>19</v>
      </c>
      <c r="AA3" s="3" t="s">
        <v>16</v>
      </c>
      <c r="AB3" s="5" t="s">
        <v>17</v>
      </c>
      <c r="AC3" s="3" t="s">
        <v>19</v>
      </c>
      <c r="AD3" s="3" t="s">
        <v>18</v>
      </c>
      <c r="AE3" s="4" t="s">
        <v>21</v>
      </c>
      <c r="AF3" s="3" t="s">
        <v>19</v>
      </c>
    </row>
    <row r="4" spans="1:32" ht="15.75" customHeight="1">
      <c r="A4" s="22">
        <v>3500000</v>
      </c>
      <c r="B4" s="6">
        <v>1</v>
      </c>
      <c r="C4" s="7">
        <f>A4</f>
        <v>3500000</v>
      </c>
      <c r="D4" s="7">
        <f>A4*0.05</f>
        <v>175000</v>
      </c>
      <c r="E4" s="2"/>
      <c r="F4" s="8">
        <v>3500000</v>
      </c>
      <c r="G4" s="7">
        <f>A4*0.045</f>
        <v>157500</v>
      </c>
      <c r="H4" s="2"/>
      <c r="I4" s="9">
        <v>3500000</v>
      </c>
      <c r="J4" s="7">
        <f>A4*0.04</f>
        <v>140000</v>
      </c>
      <c r="K4" s="2"/>
      <c r="L4" s="10">
        <v>3500000</v>
      </c>
      <c r="M4" s="7">
        <f>A4*0.035</f>
        <v>122500.00000000001</v>
      </c>
      <c r="N4" s="2"/>
      <c r="O4" s="11">
        <v>3500000</v>
      </c>
      <c r="P4" s="7">
        <f>A4*0.03</f>
        <v>105000</v>
      </c>
      <c r="Q4" s="2"/>
      <c r="R4" s="12">
        <v>3500000</v>
      </c>
      <c r="S4" s="7">
        <f>A4*0.025</f>
        <v>87500</v>
      </c>
      <c r="T4" s="2"/>
      <c r="U4" s="13">
        <v>3500000</v>
      </c>
      <c r="V4" s="7">
        <f>A4*0.02</f>
        <v>70000</v>
      </c>
      <c r="W4" s="2"/>
      <c r="X4" s="14">
        <v>3500000</v>
      </c>
      <c r="Y4" s="25">
        <f>A4*0.015</f>
        <v>52500</v>
      </c>
      <c r="Z4" s="2"/>
      <c r="AA4" s="15">
        <v>3500000</v>
      </c>
      <c r="AB4" s="25">
        <f>A4*0.01</f>
        <v>35000</v>
      </c>
      <c r="AC4" s="2"/>
      <c r="AD4" s="26">
        <v>3500000</v>
      </c>
      <c r="AE4" s="7">
        <f>A4*0.005</f>
        <v>17500</v>
      </c>
      <c r="AF4" s="2"/>
    </row>
    <row r="5" spans="1:32" ht="12.75">
      <c r="A5" s="30" t="s">
        <v>31</v>
      </c>
      <c r="B5" s="6">
        <v>0.95</v>
      </c>
      <c r="C5" s="7">
        <f>C4-D4</f>
        <v>3325000</v>
      </c>
      <c r="D5" s="2"/>
      <c r="E5" s="2"/>
      <c r="F5" s="7">
        <f>F4-G4</f>
        <v>3342500</v>
      </c>
      <c r="G5" s="2"/>
      <c r="H5" s="2"/>
      <c r="I5" s="7">
        <f>I4-J4</f>
        <v>3360000</v>
      </c>
      <c r="J5" s="2"/>
      <c r="K5" s="2"/>
      <c r="L5" s="7">
        <f>L4-M4</f>
        <v>3377500</v>
      </c>
      <c r="M5" s="2"/>
      <c r="N5" s="2"/>
      <c r="O5" s="7">
        <f>O4-P4</f>
        <v>3395000</v>
      </c>
      <c r="P5" s="2"/>
      <c r="Q5" s="2"/>
      <c r="R5" s="7">
        <f>R4-S4</f>
        <v>3412500</v>
      </c>
      <c r="S5" s="2"/>
      <c r="T5" s="2"/>
      <c r="U5" s="7">
        <f>U4-V4</f>
        <v>3430000</v>
      </c>
      <c r="V5" s="2"/>
      <c r="W5" s="2"/>
      <c r="X5" s="7">
        <f>X4-Y4</f>
        <v>3447500</v>
      </c>
      <c r="Y5" s="2"/>
      <c r="Z5" s="2"/>
      <c r="AA5" s="7">
        <f>AA4-AB4</f>
        <v>3465000</v>
      </c>
      <c r="AB5" s="2"/>
      <c r="AC5" s="2"/>
      <c r="AD5" s="32">
        <f>AD4-AE4</f>
        <v>3482500</v>
      </c>
      <c r="AE5" s="2"/>
      <c r="AF5" s="2">
        <v>1</v>
      </c>
    </row>
    <row r="6" spans="1:32" ht="12.75">
      <c r="A6" s="31"/>
      <c r="B6" s="6">
        <v>0.9</v>
      </c>
      <c r="C6" s="7">
        <f>C5-D4</f>
        <v>3150000</v>
      </c>
      <c r="D6" s="2"/>
      <c r="E6" s="2"/>
      <c r="F6" s="7">
        <f>F5-G4</f>
        <v>3185000</v>
      </c>
      <c r="G6" s="2"/>
      <c r="H6" s="2"/>
      <c r="I6" s="7">
        <f>I5-J4</f>
        <v>3220000</v>
      </c>
      <c r="J6" s="2"/>
      <c r="K6" s="2"/>
      <c r="L6" s="7">
        <f>L5-M4</f>
        <v>3255000</v>
      </c>
      <c r="M6" s="2"/>
      <c r="N6" s="2"/>
      <c r="O6" s="7">
        <f>O5-P4</f>
        <v>3290000</v>
      </c>
      <c r="P6" s="2"/>
      <c r="Q6" s="2"/>
      <c r="R6" s="16">
        <f>R5-S4</f>
        <v>3325000</v>
      </c>
      <c r="S6" s="2"/>
      <c r="T6" s="2"/>
      <c r="U6" s="7">
        <f>U5-V4</f>
        <v>3360000</v>
      </c>
      <c r="V6" s="2"/>
      <c r="W6" s="2"/>
      <c r="X6" s="7">
        <f>X5-Y4</f>
        <v>3395000</v>
      </c>
      <c r="Y6" s="2"/>
      <c r="Z6" s="2"/>
      <c r="AA6" s="7">
        <f>AA5-AB4</f>
        <v>3430000</v>
      </c>
      <c r="AB6" s="2"/>
      <c r="AC6" s="2"/>
      <c r="AD6" s="7">
        <f>AD5-AE4</f>
        <v>3465000</v>
      </c>
      <c r="AE6" s="2"/>
      <c r="AF6" s="2"/>
    </row>
    <row r="7" spans="1:32" ht="12.75">
      <c r="A7" s="31"/>
      <c r="B7" s="6">
        <v>0.85</v>
      </c>
      <c r="C7" s="7">
        <f>C6-D4</f>
        <v>2975000</v>
      </c>
      <c r="D7" s="2"/>
      <c r="E7" s="2"/>
      <c r="F7" s="7">
        <f>F6-G4</f>
        <v>3027500</v>
      </c>
      <c r="G7" s="2"/>
      <c r="H7" s="2"/>
      <c r="I7" s="7">
        <f>I6-J4</f>
        <v>3080000</v>
      </c>
      <c r="J7" s="2"/>
      <c r="K7" s="2"/>
      <c r="L7" s="7">
        <f>L6-M4</f>
        <v>3132500</v>
      </c>
      <c r="M7" s="2"/>
      <c r="N7" s="2"/>
      <c r="O7" s="7">
        <f>O6-P4</f>
        <v>3185000</v>
      </c>
      <c r="P7" s="2"/>
      <c r="Q7" s="2"/>
      <c r="R7" s="7">
        <f>R6-S4</f>
        <v>3237500</v>
      </c>
      <c r="S7" s="2"/>
      <c r="T7" s="2"/>
      <c r="U7" s="7">
        <f>U6-V4</f>
        <v>3290000</v>
      </c>
      <c r="V7" s="2"/>
      <c r="W7" s="2"/>
      <c r="X7" s="7">
        <f>X6-Y4</f>
        <v>3342500</v>
      </c>
      <c r="Y7" s="2"/>
      <c r="Z7" s="2"/>
      <c r="AA7" s="7">
        <f>AA6-AB4</f>
        <v>3395000</v>
      </c>
      <c r="AB7" s="2"/>
      <c r="AC7" s="2"/>
      <c r="AD7" s="7">
        <f>AD6-AE4</f>
        <v>3447500</v>
      </c>
      <c r="AE7" s="2"/>
      <c r="AF7" s="2"/>
    </row>
    <row r="8" spans="1:32" ht="12.75">
      <c r="A8" s="31"/>
      <c r="B8" s="6">
        <v>0.8</v>
      </c>
      <c r="C8" s="7">
        <f>C7-D4</f>
        <v>2800000</v>
      </c>
      <c r="D8" s="2"/>
      <c r="E8" s="2"/>
      <c r="F8" s="7">
        <f>F7-G4</f>
        <v>2870000</v>
      </c>
      <c r="G8" s="17"/>
      <c r="H8" s="17"/>
      <c r="I8" s="7">
        <f>I7-J4</f>
        <v>2940000</v>
      </c>
      <c r="J8" s="2"/>
      <c r="K8" s="2"/>
      <c r="L8" s="7">
        <f>L7-M4</f>
        <v>3010000</v>
      </c>
      <c r="M8" s="2"/>
      <c r="N8" s="2"/>
      <c r="O8" s="7">
        <f>O7-P4</f>
        <v>3080000</v>
      </c>
      <c r="P8" s="2"/>
      <c r="Q8" s="2"/>
      <c r="R8" s="7">
        <f>R7-S4</f>
        <v>3150000</v>
      </c>
      <c r="S8" s="2"/>
      <c r="T8" s="2"/>
      <c r="U8" s="7">
        <f>U7-V4</f>
        <v>3220000</v>
      </c>
      <c r="V8" s="2"/>
      <c r="W8" s="2"/>
      <c r="X8" s="7">
        <f>X7-Y4</f>
        <v>3290000</v>
      </c>
      <c r="Y8" s="2"/>
      <c r="Z8" s="2"/>
      <c r="AA8" s="7">
        <f>AA7-AB4</f>
        <v>3360000</v>
      </c>
      <c r="AB8" s="2"/>
      <c r="AC8" s="2"/>
      <c r="AD8" s="7">
        <f>AD7-AE4</f>
        <v>3430000</v>
      </c>
      <c r="AE8" s="2"/>
      <c r="AF8" s="2"/>
    </row>
    <row r="9" spans="1:32" ht="12.75">
      <c r="A9" s="31"/>
      <c r="B9" s="6">
        <v>0.75</v>
      </c>
      <c r="C9" s="7">
        <f>C8-D4</f>
        <v>2625000</v>
      </c>
      <c r="D9" s="2"/>
      <c r="E9" s="2"/>
      <c r="F9" s="7">
        <f>F8-G4</f>
        <v>2712500</v>
      </c>
      <c r="G9" s="2"/>
      <c r="H9" s="2"/>
      <c r="I9" s="7">
        <f>I8-J4</f>
        <v>2800000</v>
      </c>
      <c r="J9" s="2"/>
      <c r="K9" s="2"/>
      <c r="L9" s="7">
        <f>L8-M4</f>
        <v>2887500</v>
      </c>
      <c r="M9" s="2"/>
      <c r="N9" s="2"/>
      <c r="O9" s="7">
        <f>O8-P4</f>
        <v>2975000</v>
      </c>
      <c r="P9" s="2"/>
      <c r="Q9" s="2"/>
      <c r="R9" s="7">
        <f>R8-S4</f>
        <v>3062500</v>
      </c>
      <c r="S9" s="2"/>
      <c r="T9" s="2"/>
      <c r="U9" s="7">
        <f>U8-V4</f>
        <v>3150000</v>
      </c>
      <c r="V9" s="2"/>
      <c r="W9" s="2"/>
      <c r="X9" s="7">
        <f>X8-Y4</f>
        <v>3237500</v>
      </c>
      <c r="Y9" s="2"/>
      <c r="Z9" s="2"/>
      <c r="AA9" s="7">
        <f>AA8-AB4</f>
        <v>3325000</v>
      </c>
      <c r="AB9" s="2"/>
      <c r="AC9" s="2"/>
      <c r="AD9" s="7">
        <f>AD8-AE4</f>
        <v>3412500</v>
      </c>
      <c r="AE9" s="2"/>
      <c r="AF9" s="2"/>
    </row>
    <row r="10" spans="1:32" ht="12.75">
      <c r="A10" s="31"/>
      <c r="B10" s="6">
        <v>0.7</v>
      </c>
      <c r="C10" s="7">
        <f>C9-D4</f>
        <v>2450000</v>
      </c>
      <c r="D10" s="2"/>
      <c r="E10" s="2"/>
      <c r="F10" s="7">
        <f>F9-G4</f>
        <v>2555000</v>
      </c>
      <c r="G10" s="2"/>
      <c r="H10" s="2"/>
      <c r="I10" s="7">
        <f>I9-J4</f>
        <v>2660000</v>
      </c>
      <c r="J10" s="2"/>
      <c r="K10" s="2"/>
      <c r="L10" s="7">
        <f>L9-M4</f>
        <v>2765000</v>
      </c>
      <c r="M10" s="2"/>
      <c r="N10" s="2"/>
      <c r="O10" s="7">
        <f>O9-P4</f>
        <v>2870000</v>
      </c>
      <c r="P10" s="2"/>
      <c r="Q10" s="2"/>
      <c r="R10" s="7">
        <f>R9-S4</f>
        <v>2975000</v>
      </c>
      <c r="S10" s="2"/>
      <c r="T10" s="2"/>
      <c r="U10" s="7">
        <f>U9-V4</f>
        <v>3080000</v>
      </c>
      <c r="V10" s="2"/>
      <c r="W10" s="2"/>
      <c r="X10" s="7">
        <f>X9-Y4</f>
        <v>3185000</v>
      </c>
      <c r="Y10" s="2"/>
      <c r="Z10" s="2"/>
      <c r="AA10" s="7">
        <f>AA9-AB4</f>
        <v>3290000</v>
      </c>
      <c r="AB10" s="2"/>
      <c r="AC10" s="2"/>
      <c r="AD10" s="7">
        <f>AD9-AE4</f>
        <v>3395000</v>
      </c>
      <c r="AE10" s="2"/>
      <c r="AF10" s="2"/>
    </row>
    <row r="11" spans="1:32" ht="12.75">
      <c r="A11" s="31"/>
      <c r="B11" s="6">
        <v>0.65</v>
      </c>
      <c r="C11" s="7">
        <f>C10-D4</f>
        <v>2275000</v>
      </c>
      <c r="D11" s="2"/>
      <c r="E11" s="2"/>
      <c r="F11" s="7">
        <f>F10-G4</f>
        <v>2397500</v>
      </c>
      <c r="G11" s="2"/>
      <c r="H11" s="2"/>
      <c r="I11" s="7">
        <f>I10-J4</f>
        <v>2520000</v>
      </c>
      <c r="J11" s="2"/>
      <c r="K11" s="2"/>
      <c r="L11" s="7">
        <f>L10-M4</f>
        <v>2642500</v>
      </c>
      <c r="M11" s="2"/>
      <c r="N11" s="2"/>
      <c r="O11" s="7">
        <f>O10-P4</f>
        <v>2765000</v>
      </c>
      <c r="P11" s="2"/>
      <c r="Q11" s="2"/>
      <c r="R11" s="7">
        <f>R10-S4</f>
        <v>2887500</v>
      </c>
      <c r="S11" s="2"/>
      <c r="T11" s="2"/>
      <c r="U11" s="7">
        <f>U10-V4</f>
        <v>3010000</v>
      </c>
      <c r="V11" s="2"/>
      <c r="W11" s="2"/>
      <c r="X11" s="7">
        <f>X10-Y4</f>
        <v>3132500</v>
      </c>
      <c r="Y11" s="2"/>
      <c r="Z11" s="2"/>
      <c r="AA11" s="7">
        <f>AA10-AB4</f>
        <v>3255000</v>
      </c>
      <c r="AB11" s="2"/>
      <c r="AC11" s="2"/>
      <c r="AD11" s="7">
        <f>AD10-AE4</f>
        <v>3377500</v>
      </c>
      <c r="AE11" s="2"/>
      <c r="AF11" s="18"/>
    </row>
    <row r="12" spans="1:32" ht="12.75">
      <c r="A12" s="31"/>
      <c r="B12" s="6">
        <v>0.6</v>
      </c>
      <c r="C12" s="7">
        <f>C11-D4</f>
        <v>2100000</v>
      </c>
      <c r="D12" s="2"/>
      <c r="E12" s="2"/>
      <c r="F12" s="7">
        <f>F11-G4</f>
        <v>2240000</v>
      </c>
      <c r="G12" s="2"/>
      <c r="H12" s="2"/>
      <c r="I12" s="7">
        <f>I11-J4</f>
        <v>2380000</v>
      </c>
      <c r="J12" s="2"/>
      <c r="K12" s="2"/>
      <c r="L12" s="7">
        <f>L11-M4</f>
        <v>2520000</v>
      </c>
      <c r="M12" s="2"/>
      <c r="N12" s="2"/>
      <c r="O12" s="7">
        <f>O11-P4</f>
        <v>2660000</v>
      </c>
      <c r="P12" s="2"/>
      <c r="Q12" s="2"/>
      <c r="R12" s="7">
        <f>R11-S4</f>
        <v>2800000</v>
      </c>
      <c r="S12" s="2"/>
      <c r="T12" s="2"/>
      <c r="U12" s="7">
        <f>U11-V4</f>
        <v>2940000</v>
      </c>
      <c r="V12" s="2"/>
      <c r="W12" s="2"/>
      <c r="X12" s="7">
        <f>X11-Y4</f>
        <v>3080000</v>
      </c>
      <c r="Y12" s="2"/>
      <c r="Z12" s="2"/>
      <c r="AA12" s="7">
        <f>AA11-AB4</f>
        <v>3220000</v>
      </c>
      <c r="AB12" s="2"/>
      <c r="AC12" s="2"/>
      <c r="AD12" s="7">
        <f>AD11-AE4</f>
        <v>3360000</v>
      </c>
      <c r="AE12" s="2"/>
      <c r="AF12" s="2"/>
    </row>
    <row r="13" spans="1:32" ht="12.75">
      <c r="A13" s="31"/>
      <c r="B13" s="6">
        <v>0.55</v>
      </c>
      <c r="C13" s="7">
        <f>C12-D4</f>
        <v>1925000</v>
      </c>
      <c r="D13" s="2"/>
      <c r="E13" s="2"/>
      <c r="F13" s="7">
        <f>F12-G4</f>
        <v>2082500</v>
      </c>
      <c r="G13" s="2"/>
      <c r="H13" s="2"/>
      <c r="I13" s="7">
        <f>I12-J4</f>
        <v>2240000</v>
      </c>
      <c r="J13" s="2"/>
      <c r="K13" s="2"/>
      <c r="L13" s="7">
        <f>L12-M4</f>
        <v>2397500</v>
      </c>
      <c r="M13" s="2"/>
      <c r="N13" s="2"/>
      <c r="O13" s="7">
        <f>O12-P4</f>
        <v>2555000</v>
      </c>
      <c r="P13" s="2"/>
      <c r="Q13" s="2"/>
      <c r="R13" s="7">
        <f>R12-S4</f>
        <v>2712500</v>
      </c>
      <c r="S13" s="2"/>
      <c r="T13" s="2"/>
      <c r="U13" s="7">
        <f>U12-V4</f>
        <v>2870000</v>
      </c>
      <c r="V13" s="2"/>
      <c r="W13" s="2"/>
      <c r="X13" s="7">
        <f>X12-Y4</f>
        <v>3027500</v>
      </c>
      <c r="Y13" s="2"/>
      <c r="Z13" s="2"/>
      <c r="AA13" s="7">
        <f>AA12-AB4</f>
        <v>3185000</v>
      </c>
      <c r="AB13" s="2"/>
      <c r="AC13" s="2"/>
      <c r="AD13" s="7">
        <f>AD12-AE4</f>
        <v>3342500</v>
      </c>
      <c r="AE13" s="2"/>
      <c r="AF13" s="2"/>
    </row>
    <row r="14" spans="1:32" ht="12.75">
      <c r="A14" s="31"/>
      <c r="B14" s="6">
        <v>0.5</v>
      </c>
      <c r="C14" s="7">
        <f>C13-D4</f>
        <v>1750000</v>
      </c>
      <c r="D14" s="2"/>
      <c r="E14" s="2"/>
      <c r="F14" s="7">
        <f>F13-G4</f>
        <v>1925000</v>
      </c>
      <c r="G14" s="2"/>
      <c r="H14" s="2"/>
      <c r="I14" s="7">
        <f>I13-J4</f>
        <v>2100000</v>
      </c>
      <c r="J14" s="2"/>
      <c r="K14" s="2"/>
      <c r="L14" s="7">
        <f>L13-M4</f>
        <v>2275000</v>
      </c>
      <c r="M14" s="2"/>
      <c r="N14" s="2"/>
      <c r="O14" s="7">
        <f>O13-P4</f>
        <v>2450000</v>
      </c>
      <c r="P14" s="2"/>
      <c r="Q14" s="2"/>
      <c r="R14" s="7">
        <f>R13-S4</f>
        <v>2625000</v>
      </c>
      <c r="S14" s="2"/>
      <c r="T14" s="2"/>
      <c r="U14" s="7">
        <f>U13-V4</f>
        <v>2800000</v>
      </c>
      <c r="V14" s="2"/>
      <c r="W14" s="2"/>
      <c r="X14" s="7">
        <f>X13-Y4</f>
        <v>2975000</v>
      </c>
      <c r="Y14" s="2"/>
      <c r="Z14" s="2"/>
      <c r="AA14" s="7">
        <f>AA13-AB4</f>
        <v>3150000</v>
      </c>
      <c r="AB14" s="2"/>
      <c r="AC14" s="2"/>
      <c r="AD14" s="7">
        <f>AD13-AE4</f>
        <v>3325000</v>
      </c>
      <c r="AE14" s="2"/>
      <c r="AF14" s="2"/>
    </row>
    <row r="15" spans="2:32" ht="12.75">
      <c r="B15" s="6">
        <v>0.45</v>
      </c>
      <c r="C15" s="7">
        <f>C14-D4</f>
        <v>1575000</v>
      </c>
      <c r="D15" s="2"/>
      <c r="E15" s="2"/>
      <c r="F15" s="7">
        <f>F14-G4</f>
        <v>1767500</v>
      </c>
      <c r="G15" s="2"/>
      <c r="H15" s="2"/>
      <c r="I15" s="7">
        <f>I14-J4</f>
        <v>1960000</v>
      </c>
      <c r="J15" s="2"/>
      <c r="K15" s="2"/>
      <c r="L15" s="7">
        <f>L14-M4</f>
        <v>2152500</v>
      </c>
      <c r="M15" s="2"/>
      <c r="N15" s="2"/>
      <c r="O15" s="7">
        <f>O14-P4</f>
        <v>2345000</v>
      </c>
      <c r="P15" s="2"/>
      <c r="Q15" s="2"/>
      <c r="R15" s="7">
        <f>R14-S4</f>
        <v>2537500</v>
      </c>
      <c r="S15" s="2"/>
      <c r="T15" s="2"/>
      <c r="U15" s="7">
        <f>U14-V4</f>
        <v>2730000</v>
      </c>
      <c r="V15" s="2"/>
      <c r="W15" s="2"/>
      <c r="X15" s="7">
        <f>X14-Y4</f>
        <v>2922500</v>
      </c>
      <c r="Y15" s="2"/>
      <c r="Z15" s="2"/>
      <c r="AA15" s="7">
        <f>AA14-AB4</f>
        <v>3115000</v>
      </c>
      <c r="AB15" s="2"/>
      <c r="AC15" s="2"/>
      <c r="AD15" s="7">
        <f>AD14-AE4</f>
        <v>3307500</v>
      </c>
      <c r="AE15" s="2"/>
      <c r="AF15" s="2"/>
    </row>
    <row r="16" spans="2:32" ht="12.75">
      <c r="B16" s="6">
        <v>0.4</v>
      </c>
      <c r="C16" s="7">
        <f>C15-D4</f>
        <v>1400000</v>
      </c>
      <c r="D16" s="2"/>
      <c r="E16" s="2"/>
      <c r="F16" s="7">
        <f>F15-G4</f>
        <v>1610000</v>
      </c>
      <c r="G16" s="2"/>
      <c r="H16" s="2"/>
      <c r="I16" s="7">
        <f>I15-J4</f>
        <v>1820000</v>
      </c>
      <c r="J16" s="2"/>
      <c r="K16" s="2"/>
      <c r="L16" s="7">
        <f>L15-M4</f>
        <v>2030000</v>
      </c>
      <c r="M16" s="2"/>
      <c r="N16" s="2"/>
      <c r="O16" s="7">
        <f>O15-P4</f>
        <v>2240000</v>
      </c>
      <c r="P16" s="2"/>
      <c r="Q16" s="2"/>
      <c r="R16" s="7">
        <f>R15-S4</f>
        <v>2450000</v>
      </c>
      <c r="S16" s="2"/>
      <c r="T16" s="2"/>
      <c r="U16" s="7">
        <f>U15-V4</f>
        <v>2660000</v>
      </c>
      <c r="V16" s="2"/>
      <c r="W16" s="2"/>
      <c r="X16" s="7">
        <f>X15-Y4</f>
        <v>2870000</v>
      </c>
      <c r="Y16" s="2"/>
      <c r="Z16" s="2"/>
      <c r="AA16" s="7">
        <f>AA15-AB4</f>
        <v>3080000</v>
      </c>
      <c r="AB16" s="2"/>
      <c r="AC16" s="2"/>
      <c r="AD16" s="7">
        <f>AD15-AE4</f>
        <v>3290000</v>
      </c>
      <c r="AE16" s="2"/>
      <c r="AF16" s="2"/>
    </row>
    <row r="17" spans="2:32" ht="12.75">
      <c r="B17" s="6">
        <v>0.35</v>
      </c>
      <c r="C17" s="7">
        <f>C16-D4</f>
        <v>1225000</v>
      </c>
      <c r="D17" s="2"/>
      <c r="E17" s="2"/>
      <c r="F17" s="7">
        <f>F16-G4</f>
        <v>1452500</v>
      </c>
      <c r="G17" s="2"/>
      <c r="H17" s="2"/>
      <c r="I17" s="7">
        <f>I16-J4</f>
        <v>1680000</v>
      </c>
      <c r="J17" s="2"/>
      <c r="K17" s="2"/>
      <c r="L17" s="7">
        <f>L16-M4</f>
        <v>1907500</v>
      </c>
      <c r="M17" s="2"/>
      <c r="N17" s="2"/>
      <c r="O17" s="7">
        <f>O16-P4</f>
        <v>2135000</v>
      </c>
      <c r="P17" s="2"/>
      <c r="Q17" s="2"/>
      <c r="R17" s="7">
        <f>R16-S4</f>
        <v>2362500</v>
      </c>
      <c r="S17" s="2"/>
      <c r="T17" s="2"/>
      <c r="U17" s="7">
        <f>U16-V4</f>
        <v>2590000</v>
      </c>
      <c r="V17" s="2"/>
      <c r="W17" s="2"/>
      <c r="X17" s="7">
        <f>X16-Y4</f>
        <v>2817500</v>
      </c>
      <c r="Y17" s="2"/>
      <c r="Z17" s="2"/>
      <c r="AA17" s="7">
        <f>AA16-AB4</f>
        <v>3045000</v>
      </c>
      <c r="AB17" s="2"/>
      <c r="AC17" s="2"/>
      <c r="AD17" s="7">
        <f>AD16-AE4</f>
        <v>3272500</v>
      </c>
      <c r="AE17" s="2"/>
      <c r="AF17" s="2"/>
    </row>
    <row r="18" spans="2:32" ht="12.75">
      <c r="B18" s="6">
        <v>0.3</v>
      </c>
      <c r="C18" s="7">
        <f>C17-D4</f>
        <v>1050000</v>
      </c>
      <c r="D18" s="2"/>
      <c r="E18" s="2"/>
      <c r="F18" s="7">
        <f>F17-G4</f>
        <v>1295000</v>
      </c>
      <c r="G18" s="2"/>
      <c r="H18" s="2"/>
      <c r="I18" s="7">
        <f>I17-J4</f>
        <v>1540000</v>
      </c>
      <c r="J18" s="2"/>
      <c r="K18" s="2"/>
      <c r="L18" s="7">
        <f>L17-M4</f>
        <v>1785000</v>
      </c>
      <c r="M18" s="2"/>
      <c r="N18" s="2"/>
      <c r="O18" s="7">
        <f>O17-P4</f>
        <v>2030000</v>
      </c>
      <c r="P18" s="2"/>
      <c r="Q18" s="2"/>
      <c r="R18" s="7">
        <f>R17-S4</f>
        <v>2275000</v>
      </c>
      <c r="S18" s="2"/>
      <c r="T18" s="2"/>
      <c r="U18" s="7">
        <f>U17-V4</f>
        <v>2520000</v>
      </c>
      <c r="V18" s="2"/>
      <c r="W18" s="2"/>
      <c r="X18" s="7">
        <f>X17-Y4</f>
        <v>2765000</v>
      </c>
      <c r="Y18" s="2"/>
      <c r="Z18" s="2"/>
      <c r="AA18" s="7">
        <f>AA17-AB4</f>
        <v>3010000</v>
      </c>
      <c r="AB18" s="2"/>
      <c r="AC18" s="2"/>
      <c r="AD18" s="7">
        <f>AD17-AE4</f>
        <v>3255000</v>
      </c>
      <c r="AE18" s="2"/>
      <c r="AF18" s="2"/>
    </row>
    <row r="19" spans="2:32" ht="12.75">
      <c r="B19" s="6">
        <v>0.25</v>
      </c>
      <c r="C19" s="7">
        <f>C18-D4</f>
        <v>875000</v>
      </c>
      <c r="D19" s="2"/>
      <c r="E19" s="2"/>
      <c r="F19" s="7">
        <f>F18-G4</f>
        <v>1137500</v>
      </c>
      <c r="G19" s="2"/>
      <c r="H19" s="2"/>
      <c r="I19" s="7">
        <f>I18-J4</f>
        <v>1400000</v>
      </c>
      <c r="J19" s="2"/>
      <c r="K19" s="2"/>
      <c r="L19" s="7">
        <f>L18-M4</f>
        <v>1662500</v>
      </c>
      <c r="M19" s="2"/>
      <c r="N19" s="2"/>
      <c r="O19" s="7">
        <f>O18-P4</f>
        <v>1925000</v>
      </c>
      <c r="P19" s="2"/>
      <c r="Q19" s="2"/>
      <c r="R19" s="7">
        <f>R18-S4</f>
        <v>2187500</v>
      </c>
      <c r="S19" s="2"/>
      <c r="T19" s="2"/>
      <c r="U19" s="7">
        <f>U18-V4</f>
        <v>2450000</v>
      </c>
      <c r="V19" s="2"/>
      <c r="W19" s="2"/>
      <c r="X19" s="7">
        <f>X18-Y4</f>
        <v>2712500</v>
      </c>
      <c r="Y19" s="2"/>
      <c r="Z19" s="2"/>
      <c r="AA19" s="7">
        <f>AA18-AB4</f>
        <v>2975000</v>
      </c>
      <c r="AB19" s="2"/>
      <c r="AC19" s="2"/>
      <c r="AD19" s="7">
        <f>AD18-AE4</f>
        <v>3237500</v>
      </c>
      <c r="AE19" s="2"/>
      <c r="AF19" s="2"/>
    </row>
    <row r="20" spans="2:32" ht="12.75">
      <c r="B20" s="6">
        <v>0.2</v>
      </c>
      <c r="C20" s="7">
        <f>C19-D4</f>
        <v>700000</v>
      </c>
      <c r="D20" s="2"/>
      <c r="E20" s="2"/>
      <c r="F20" s="7">
        <f>F19-G4</f>
        <v>980000</v>
      </c>
      <c r="G20" s="2"/>
      <c r="H20" s="2"/>
      <c r="I20" s="7">
        <f>I19-J4</f>
        <v>1260000</v>
      </c>
      <c r="J20" s="2"/>
      <c r="K20" s="2"/>
      <c r="L20" s="7">
        <f>L19-M4</f>
        <v>1540000</v>
      </c>
      <c r="M20" s="2"/>
      <c r="N20" s="2"/>
      <c r="O20" s="7">
        <f>O19-P4</f>
        <v>1820000</v>
      </c>
      <c r="P20" s="2"/>
      <c r="Q20" s="2"/>
      <c r="R20" s="7">
        <f>R19-S4</f>
        <v>2100000</v>
      </c>
      <c r="S20" s="2"/>
      <c r="T20" s="2"/>
      <c r="U20" s="7">
        <f>U19-V4</f>
        <v>2380000</v>
      </c>
      <c r="V20" s="2"/>
      <c r="W20" s="2"/>
      <c r="X20" s="7">
        <f>X19-Y4</f>
        <v>2660000</v>
      </c>
      <c r="Y20" s="2"/>
      <c r="Z20" s="2"/>
      <c r="AA20" s="7">
        <f>AA19-AB4</f>
        <v>2940000</v>
      </c>
      <c r="AB20" s="2"/>
      <c r="AC20" s="2"/>
      <c r="AD20" s="7">
        <f>AD19-AE4</f>
        <v>3220000</v>
      </c>
      <c r="AE20" s="2"/>
      <c r="AF20" s="2"/>
    </row>
    <row r="21" spans="2:32" ht="12.75">
      <c r="B21" s="6">
        <v>0.15</v>
      </c>
      <c r="C21" s="7">
        <f>C20-D4</f>
        <v>525000</v>
      </c>
      <c r="D21" s="2"/>
      <c r="E21" s="2"/>
      <c r="F21" s="7">
        <f>F20-G4</f>
        <v>822500</v>
      </c>
      <c r="G21" s="2"/>
      <c r="H21" s="2"/>
      <c r="I21" s="7">
        <f>I20-J4</f>
        <v>1120000</v>
      </c>
      <c r="J21" s="2"/>
      <c r="K21" s="2"/>
      <c r="L21" s="7">
        <f>L20-M4</f>
        <v>1417500</v>
      </c>
      <c r="M21" s="2"/>
      <c r="N21" s="2"/>
      <c r="O21" s="7">
        <f>O20-P4</f>
        <v>1715000</v>
      </c>
      <c r="P21" s="2"/>
      <c r="Q21" s="2"/>
      <c r="R21" s="7">
        <f>R20-S4</f>
        <v>2012500</v>
      </c>
      <c r="S21" s="2"/>
      <c r="T21" s="2"/>
      <c r="U21" s="7">
        <f>U20-V4</f>
        <v>2310000</v>
      </c>
      <c r="V21" s="2"/>
      <c r="W21" s="2"/>
      <c r="X21" s="7">
        <f>X20-Y4</f>
        <v>2607500</v>
      </c>
      <c r="Y21" s="2"/>
      <c r="Z21" s="2"/>
      <c r="AA21" s="7">
        <f>AA20-AB4</f>
        <v>2905000</v>
      </c>
      <c r="AB21" s="2"/>
      <c r="AC21" s="2"/>
      <c r="AD21" s="7">
        <f>AD20-AE4</f>
        <v>3202500</v>
      </c>
      <c r="AE21" s="2"/>
      <c r="AF21" s="2"/>
    </row>
    <row r="22" spans="2:32" ht="12.75">
      <c r="B22" s="6">
        <v>0.1</v>
      </c>
      <c r="C22" s="7">
        <f>C21-D4</f>
        <v>350000</v>
      </c>
      <c r="D22" s="2"/>
      <c r="E22" s="2"/>
      <c r="F22" s="7">
        <f>F21-G4</f>
        <v>665000</v>
      </c>
      <c r="G22" s="2"/>
      <c r="H22" s="2"/>
      <c r="I22" s="7">
        <f>I21-J4</f>
        <v>980000</v>
      </c>
      <c r="J22" s="2"/>
      <c r="K22" s="2"/>
      <c r="L22" s="7">
        <f>L21-M4</f>
        <v>1295000</v>
      </c>
      <c r="M22" s="2"/>
      <c r="N22" s="2"/>
      <c r="O22" s="7">
        <f>O21-P4</f>
        <v>1610000</v>
      </c>
      <c r="P22" s="2"/>
      <c r="Q22" s="2"/>
      <c r="R22" s="7">
        <f>R21-S4</f>
        <v>1925000</v>
      </c>
      <c r="S22" s="2"/>
      <c r="T22" s="2"/>
      <c r="U22" s="7">
        <f>U21-V4</f>
        <v>2240000</v>
      </c>
      <c r="V22" s="2"/>
      <c r="W22" s="2"/>
      <c r="X22" s="7">
        <f>X21-Y4</f>
        <v>2555000</v>
      </c>
      <c r="Y22" s="2"/>
      <c r="Z22" s="2"/>
      <c r="AA22" s="7">
        <f>AA21-AB4</f>
        <v>2870000</v>
      </c>
      <c r="AB22" s="2"/>
      <c r="AC22" s="2"/>
      <c r="AD22" s="7">
        <f>AD21-AE4</f>
        <v>3185000</v>
      </c>
      <c r="AE22" s="2"/>
      <c r="AF22" s="2"/>
    </row>
    <row r="23" spans="2:32" ht="12.75">
      <c r="B23" s="6">
        <v>0.05</v>
      </c>
      <c r="C23" s="7">
        <f>C22-D4</f>
        <v>175000</v>
      </c>
      <c r="D23" s="2"/>
      <c r="E23" s="2"/>
      <c r="F23" s="7">
        <f>F22-G4</f>
        <v>507500</v>
      </c>
      <c r="G23" s="2"/>
      <c r="H23" s="2"/>
      <c r="I23" s="7">
        <f>I22-J4</f>
        <v>840000</v>
      </c>
      <c r="J23" s="2"/>
      <c r="K23" s="2"/>
      <c r="L23" s="7">
        <f>L22-M4</f>
        <v>1172500</v>
      </c>
      <c r="M23" s="2"/>
      <c r="N23" s="2"/>
      <c r="O23" s="7">
        <f>O22-P4</f>
        <v>1505000</v>
      </c>
      <c r="P23" s="2"/>
      <c r="Q23" s="2"/>
      <c r="R23" s="7">
        <f>R22-S4</f>
        <v>1837500</v>
      </c>
      <c r="S23" s="2"/>
      <c r="T23" s="2"/>
      <c r="U23" s="7">
        <f>U22-V4</f>
        <v>2170000</v>
      </c>
      <c r="V23" s="2"/>
      <c r="W23" s="2"/>
      <c r="X23" s="7">
        <f>X22-Y4</f>
        <v>2502500</v>
      </c>
      <c r="Y23" s="2"/>
      <c r="Z23" s="2"/>
      <c r="AA23" s="7">
        <f>AA22-AB4</f>
        <v>2835000</v>
      </c>
      <c r="AB23" s="2"/>
      <c r="AC23" s="2"/>
      <c r="AD23" s="7">
        <f>AD22-AE4</f>
        <v>3167500</v>
      </c>
      <c r="AE23" s="2"/>
      <c r="AF23" s="2"/>
    </row>
    <row r="24" spans="2:32" ht="12.75">
      <c r="B24" s="6">
        <v>0</v>
      </c>
      <c r="C24" s="7">
        <f>C23-D4</f>
        <v>0</v>
      </c>
      <c r="D24" s="2"/>
      <c r="E24" s="2"/>
      <c r="F24" s="7">
        <f>F23-G4</f>
        <v>350000</v>
      </c>
      <c r="G24" s="2"/>
      <c r="H24" s="2"/>
      <c r="I24" s="7">
        <f>I23-J4</f>
        <v>700000</v>
      </c>
      <c r="J24" s="2"/>
      <c r="K24" s="2"/>
      <c r="L24" s="7">
        <f>L23-M4</f>
        <v>1050000</v>
      </c>
      <c r="M24" s="2"/>
      <c r="N24" s="2"/>
      <c r="O24" s="7">
        <f>O23-P4</f>
        <v>1400000</v>
      </c>
      <c r="P24" s="2"/>
      <c r="Q24" s="2"/>
      <c r="R24" s="7">
        <f>R23-S4</f>
        <v>1750000</v>
      </c>
      <c r="S24" s="2"/>
      <c r="T24" s="2"/>
      <c r="U24" s="7">
        <f>U23-V4</f>
        <v>2100000</v>
      </c>
      <c r="V24" s="2"/>
      <c r="W24" s="2"/>
      <c r="X24" s="7">
        <f>X23-Y4</f>
        <v>2450000</v>
      </c>
      <c r="Y24" s="2"/>
      <c r="Z24" s="2"/>
      <c r="AA24" s="7">
        <f>AA23-AB4</f>
        <v>2800000</v>
      </c>
      <c r="AB24" s="2"/>
      <c r="AC24" s="2"/>
      <c r="AD24" s="7">
        <f>AD23-AE4</f>
        <v>3150000</v>
      </c>
      <c r="AE24" s="2"/>
      <c r="AF24" s="2"/>
    </row>
    <row r="25" spans="7:32" ht="12.75">
      <c r="G25" s="1" t="s">
        <v>20</v>
      </c>
      <c r="J25" s="2"/>
      <c r="K25" s="2"/>
      <c r="L25" s="7"/>
      <c r="M25" s="2"/>
      <c r="N25" s="2"/>
      <c r="O25" s="7">
        <f>O24-$P$4</f>
        <v>1295000</v>
      </c>
      <c r="P25" s="2"/>
      <c r="Q25" s="2"/>
      <c r="R25" s="7">
        <f>R24-$S$4</f>
        <v>1662500</v>
      </c>
      <c r="S25" s="2"/>
      <c r="T25" s="2"/>
      <c r="U25" s="7">
        <f>U24-$V$4</f>
        <v>2030000</v>
      </c>
      <c r="V25" s="2"/>
      <c r="W25" s="2"/>
      <c r="X25" s="7">
        <f>X24-$Y$4</f>
        <v>2397500</v>
      </c>
      <c r="Y25" s="2"/>
      <c r="Z25" s="2"/>
      <c r="AA25" s="7">
        <f>AA24-$AB$4</f>
        <v>2765000</v>
      </c>
      <c r="AB25" s="2"/>
      <c r="AC25" s="4"/>
      <c r="AD25" s="19">
        <f>AD24-AE4</f>
        <v>3132500</v>
      </c>
      <c r="AE25" s="20"/>
      <c r="AF25" s="21"/>
    </row>
    <row r="26" spans="10:32" ht="12.75">
      <c r="J26" s="2"/>
      <c r="K26" s="2"/>
      <c r="L26" s="7"/>
      <c r="M26" s="2"/>
      <c r="N26" s="2"/>
      <c r="O26" s="7">
        <f>O25-$P$4</f>
        <v>1190000</v>
      </c>
      <c r="P26" s="2"/>
      <c r="Q26" s="2"/>
      <c r="R26" s="7">
        <f>R25-$S$4</f>
        <v>1575000</v>
      </c>
      <c r="S26" s="2"/>
      <c r="T26" s="2"/>
      <c r="U26" s="7">
        <f>U25-$V$4</f>
        <v>1960000</v>
      </c>
      <c r="V26" s="2"/>
      <c r="W26" s="2"/>
      <c r="X26" s="7">
        <f>X25-$Y$4</f>
        <v>2345000</v>
      </c>
      <c r="Y26" s="2"/>
      <c r="Z26" s="2"/>
      <c r="AA26" s="7">
        <f>AA25-$AB$4</f>
        <v>2730000</v>
      </c>
      <c r="AB26" s="2"/>
      <c r="AC26" s="4"/>
      <c r="AD26" s="7">
        <f>AD25-$AE$4</f>
        <v>3115000</v>
      </c>
      <c r="AE26" s="2"/>
      <c r="AF26" s="4"/>
    </row>
    <row r="27" ht="12.75">
      <c r="AD27" s="27"/>
    </row>
    <row r="28" spans="30:35" ht="12.75">
      <c r="AD28" s="27" t="s">
        <v>22</v>
      </c>
      <c r="AI28" t="s">
        <v>24</v>
      </c>
    </row>
    <row r="30" spans="30:35" ht="12.75">
      <c r="AD30" t="s">
        <v>23</v>
      </c>
      <c r="AE30"/>
      <c r="AF30"/>
      <c r="AI30" t="s">
        <v>24</v>
      </c>
    </row>
    <row r="31" spans="30:32" ht="12.75">
      <c r="AD31"/>
      <c r="AE31"/>
      <c r="AF31"/>
    </row>
    <row r="32" spans="30:35" ht="12.75">
      <c r="AD32" t="s">
        <v>25</v>
      </c>
      <c r="AE32"/>
      <c r="AF32"/>
      <c r="AI32" t="s">
        <v>33</v>
      </c>
    </row>
    <row r="33" spans="30:32" ht="12.75">
      <c r="AD33"/>
      <c r="AE33"/>
      <c r="AF33"/>
    </row>
    <row r="34" spans="30:35" ht="12.75">
      <c r="AD34"/>
      <c r="AE34"/>
      <c r="AF34"/>
      <c r="AI34" t="s">
        <v>26</v>
      </c>
    </row>
    <row r="35" spans="30:32" ht="12.75">
      <c r="AD35"/>
      <c r="AE35"/>
      <c r="AF35"/>
    </row>
    <row r="36" spans="30:35" ht="12.75">
      <c r="AD36"/>
      <c r="AE36"/>
      <c r="AF36"/>
      <c r="AI36" t="s">
        <v>27</v>
      </c>
    </row>
    <row r="37" spans="30:32" ht="12.75">
      <c r="AD37"/>
      <c r="AE37"/>
      <c r="AF37"/>
    </row>
    <row r="38" spans="30:35" ht="12.75">
      <c r="AD38" t="s">
        <v>28</v>
      </c>
      <c r="AE38"/>
      <c r="AF38"/>
      <c r="AI38" t="s">
        <v>29</v>
      </c>
    </row>
  </sheetData>
  <mergeCells count="2">
    <mergeCell ref="B3:C3"/>
    <mergeCell ref="A5:A1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2010-06-30T15:03:45Z</cp:lastPrinted>
  <dcterms:created xsi:type="dcterms:W3CDTF">2007-05-13T11:33:19Z</dcterms:created>
  <dcterms:modified xsi:type="dcterms:W3CDTF">2010-12-15T09:18:31Z</dcterms:modified>
  <cp:category/>
  <cp:version/>
  <cp:contentType/>
  <cp:contentStatus/>
</cp:coreProperties>
</file>